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d.docs.live.net/66a63ccc447b9159/LICITAÇÃO/CPL 2026/PMC/PREGÃO ELETRÔNICO/PREGÃO ELETRÔNICO 001_2026 - MATERIAL DE LIMPEZA/"/>
    </mc:Choice>
  </mc:AlternateContent>
  <xr:revisionPtr revIDLastSave="10" documentId="8_{61BFA56A-AD9B-4DAA-A866-6E1B854C9F6B}" xr6:coauthVersionLast="45" xr6:coauthVersionMax="45" xr10:uidLastSave="{ACA386DB-2942-49F7-8FED-E68F1EF127D9}"/>
  <bookViews>
    <workbookView xWindow="-120" yWindow="-120" windowWidth="29040" windowHeight="15840" xr2:uid="{851EF02D-B150-463B-94E8-56F570B00955}"/>
  </bookViews>
  <sheets>
    <sheet name="MATERIAL LIMPEZA" sheetId="4" r:id="rId1"/>
    <sheet name="Planilha1" sheetId="5"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4" l="1"/>
  <c r="H8" i="4"/>
  <c r="H9" i="4"/>
  <c r="H10" i="4"/>
  <c r="K10" i="4" s="1"/>
  <c r="H11" i="4"/>
  <c r="H12" i="4"/>
  <c r="H13" i="4"/>
  <c r="H14" i="4"/>
  <c r="K14" i="4" s="1"/>
  <c r="H15" i="4"/>
  <c r="H16" i="4"/>
  <c r="H17" i="4"/>
  <c r="H18" i="4"/>
  <c r="K18" i="4" s="1"/>
  <c r="H19" i="4"/>
  <c r="H20" i="4"/>
  <c r="H21" i="4"/>
  <c r="H22" i="4"/>
  <c r="K22" i="4" s="1"/>
  <c r="H23" i="4"/>
  <c r="H24" i="4"/>
  <c r="H25" i="4"/>
  <c r="H26" i="4"/>
  <c r="K26" i="4" s="1"/>
  <c r="H27" i="4"/>
  <c r="H28" i="4"/>
  <c r="H29" i="4"/>
  <c r="H30" i="4"/>
  <c r="K30" i="4" s="1"/>
  <c r="H31" i="4"/>
  <c r="H32" i="4"/>
  <c r="H33" i="4"/>
  <c r="H34" i="4"/>
  <c r="K34" i="4" s="1"/>
  <c r="H35" i="4"/>
  <c r="H36" i="4"/>
  <c r="H37" i="4"/>
  <c r="H38" i="4"/>
  <c r="K38" i="4" s="1"/>
  <c r="H39" i="4"/>
  <c r="H40" i="4"/>
  <c r="H41" i="4"/>
  <c r="H42" i="4"/>
  <c r="K42" i="4" s="1"/>
  <c r="H43" i="4"/>
  <c r="H44" i="4"/>
  <c r="H45" i="4"/>
  <c r="H46" i="4"/>
  <c r="K46" i="4" s="1"/>
  <c r="H47" i="4"/>
  <c r="H48" i="4"/>
  <c r="H49" i="4"/>
  <c r="H50" i="4"/>
  <c r="K50" i="4" s="1"/>
  <c r="H51" i="4"/>
  <c r="H52" i="4"/>
  <c r="H53" i="4"/>
  <c r="H54" i="4"/>
  <c r="K54" i="4" s="1"/>
  <c r="H55" i="4"/>
  <c r="H56" i="4"/>
  <c r="H57" i="4"/>
  <c r="H58" i="4"/>
  <c r="K58" i="4" s="1"/>
  <c r="H59" i="4"/>
  <c r="H60" i="4"/>
  <c r="H61" i="4"/>
  <c r="H62" i="4"/>
  <c r="K62" i="4" s="1"/>
  <c r="H63" i="4"/>
  <c r="H64" i="4"/>
  <c r="H65" i="4"/>
  <c r="H66" i="4"/>
  <c r="K66" i="4" s="1"/>
  <c r="H67" i="4"/>
  <c r="H68" i="4"/>
  <c r="H69" i="4"/>
  <c r="H70" i="4"/>
  <c r="K70" i="4" s="1"/>
  <c r="H71" i="4"/>
  <c r="H72" i="4"/>
  <c r="H73" i="4"/>
  <c r="H74" i="4"/>
  <c r="K74" i="4" s="1"/>
  <c r="H75" i="4"/>
  <c r="H76" i="4"/>
  <c r="H77" i="4"/>
  <c r="H78" i="4"/>
  <c r="K78" i="4" s="1"/>
  <c r="H79" i="4"/>
  <c r="H80" i="4"/>
  <c r="H81" i="4"/>
  <c r="H82" i="4"/>
  <c r="K82" i="4" s="1"/>
  <c r="H83" i="4"/>
  <c r="H84" i="4"/>
  <c r="H85" i="4"/>
  <c r="H86" i="4"/>
  <c r="K86" i="4" s="1"/>
  <c r="H87" i="4"/>
  <c r="H88" i="4"/>
  <c r="H89" i="4"/>
  <c r="H90" i="4"/>
  <c r="K90" i="4" s="1"/>
  <c r="H91" i="4"/>
  <c r="H92" i="4"/>
  <c r="H93" i="4"/>
  <c r="K7" i="4"/>
  <c r="K8" i="4"/>
  <c r="K9" i="4"/>
  <c r="K11" i="4"/>
  <c r="K12" i="4"/>
  <c r="K13" i="4"/>
  <c r="K15" i="4"/>
  <c r="K16" i="4"/>
  <c r="K17" i="4"/>
  <c r="K19" i="4"/>
  <c r="K20" i="4"/>
  <c r="K21" i="4"/>
  <c r="K23" i="4"/>
  <c r="K24" i="4"/>
  <c r="K25" i="4"/>
  <c r="K27" i="4"/>
  <c r="K28" i="4"/>
  <c r="K29" i="4"/>
  <c r="K31" i="4"/>
  <c r="K32" i="4"/>
  <c r="K33" i="4"/>
  <c r="K35" i="4"/>
  <c r="K36" i="4"/>
  <c r="K37" i="4"/>
  <c r="K39" i="4"/>
  <c r="K40" i="4"/>
  <c r="K41" i="4"/>
  <c r="K43" i="4"/>
  <c r="K44" i="4"/>
  <c r="K45" i="4"/>
  <c r="K47" i="4"/>
  <c r="K48" i="4"/>
  <c r="K49" i="4"/>
  <c r="K51" i="4"/>
  <c r="K52" i="4"/>
  <c r="K53" i="4"/>
  <c r="K55" i="4"/>
  <c r="K56" i="4"/>
  <c r="K57" i="4"/>
  <c r="K59" i="4"/>
  <c r="K60" i="4"/>
  <c r="K61" i="4"/>
  <c r="K63" i="4"/>
  <c r="K64" i="4"/>
  <c r="K65" i="4"/>
  <c r="K67" i="4"/>
  <c r="K68" i="4"/>
  <c r="K69" i="4"/>
  <c r="K71" i="4"/>
  <c r="K72" i="4"/>
  <c r="K73" i="4"/>
  <c r="K75" i="4"/>
  <c r="K76" i="4"/>
  <c r="K77" i="4"/>
  <c r="K79" i="4"/>
  <c r="K80" i="4"/>
  <c r="K81" i="4"/>
  <c r="K83" i="4"/>
  <c r="K84" i="4"/>
  <c r="K85" i="4"/>
  <c r="K87" i="4"/>
  <c r="K88" i="4"/>
  <c r="K89" i="4"/>
  <c r="K91" i="4"/>
  <c r="K92" i="4"/>
  <c r="K93"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A6" i="5" l="1"/>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D13" i="5" l="1"/>
  <c r="D14" i="5"/>
  <c r="D85" i="5"/>
  <c r="D86" i="5"/>
  <c r="D87" i="5"/>
  <c r="D88" i="5"/>
  <c r="D89" i="5"/>
  <c r="A5" i="5"/>
  <c r="D91" i="5" l="1"/>
  <c r="D92" i="5"/>
  <c r="E91" i="5"/>
  <c r="E92" i="5"/>
  <c r="F92" i="5" l="1"/>
  <c r="F91" i="5"/>
  <c r="D73" i="5"/>
  <c r="D57" i="5"/>
  <c r="D12" i="5"/>
  <c r="D11" i="5"/>
  <c r="E87" i="5" l="1"/>
  <c r="F87" i="5" s="1"/>
  <c r="E86" i="5"/>
  <c r="F86" i="5" s="1"/>
  <c r="E88" i="5"/>
  <c r="F88" i="5" s="1"/>
  <c r="E85" i="5"/>
  <c r="F85" i="5" s="1"/>
  <c r="E89" i="5"/>
  <c r="F89" i="5" s="1"/>
  <c r="D6" i="5"/>
  <c r="D7" i="5"/>
  <c r="D8" i="5"/>
  <c r="D9" i="5"/>
  <c r="D10"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8" i="5"/>
  <c r="D59" i="5"/>
  <c r="D60" i="5"/>
  <c r="D61" i="5"/>
  <c r="D62" i="5"/>
  <c r="D63" i="5"/>
  <c r="D64" i="5"/>
  <c r="D65" i="5"/>
  <c r="D66" i="5"/>
  <c r="D67" i="5"/>
  <c r="D68" i="5"/>
  <c r="D69" i="5"/>
  <c r="D70" i="5"/>
  <c r="D71" i="5"/>
  <c r="D72" i="5"/>
  <c r="D74" i="5"/>
  <c r="D75" i="5"/>
  <c r="D76" i="5"/>
  <c r="D77" i="5"/>
  <c r="D78" i="5"/>
  <c r="D79" i="5"/>
  <c r="D80" i="5"/>
  <c r="D81" i="5"/>
  <c r="D82" i="5"/>
  <c r="D83" i="5"/>
  <c r="D84" i="5"/>
  <c r="D90" i="5"/>
  <c r="E6" i="5"/>
  <c r="F6" i="5" l="1"/>
  <c r="E7" i="5"/>
  <c r="F7" i="5" s="1"/>
  <c r="E8" i="5"/>
  <c r="F8" i="5" s="1"/>
  <c r="E9" i="5"/>
  <c r="F9" i="5" s="1"/>
  <c r="E10" i="5"/>
  <c r="F10" i="5" s="1"/>
  <c r="E11" i="5"/>
  <c r="F11" i="5" s="1"/>
  <c r="E12" i="5"/>
  <c r="F12" i="5" s="1"/>
  <c r="E13" i="5"/>
  <c r="F13" i="5" s="1"/>
  <c r="E14" i="5"/>
  <c r="F14" i="5" s="1"/>
  <c r="E15" i="5"/>
  <c r="F15" i="5" s="1"/>
  <c r="E16" i="5"/>
  <c r="F16" i="5" s="1"/>
  <c r="E17" i="5"/>
  <c r="F17" i="5" s="1"/>
  <c r="E18" i="5"/>
  <c r="F18" i="5" s="1"/>
  <c r="E19" i="5"/>
  <c r="F19" i="5" s="1"/>
  <c r="E20" i="5"/>
  <c r="F20" i="5" s="1"/>
  <c r="E21" i="5"/>
  <c r="F21" i="5" s="1"/>
  <c r="E22" i="5"/>
  <c r="F22" i="5" s="1"/>
  <c r="E23" i="5"/>
  <c r="F23" i="5" s="1"/>
  <c r="E24" i="5"/>
  <c r="F24" i="5" s="1"/>
  <c r="E25" i="5"/>
  <c r="F25" i="5" s="1"/>
  <c r="E26" i="5"/>
  <c r="F26" i="5" s="1"/>
  <c r="E27" i="5"/>
  <c r="F27" i="5" s="1"/>
  <c r="E28" i="5"/>
  <c r="F28" i="5" s="1"/>
  <c r="E29" i="5"/>
  <c r="F29" i="5" s="1"/>
  <c r="E30" i="5"/>
  <c r="F30" i="5" s="1"/>
  <c r="E31" i="5"/>
  <c r="F31" i="5" s="1"/>
  <c r="E32" i="5"/>
  <c r="F32" i="5" s="1"/>
  <c r="E33" i="5"/>
  <c r="F33" i="5" s="1"/>
  <c r="E34" i="5"/>
  <c r="F34" i="5" s="1"/>
  <c r="E35" i="5"/>
  <c r="F35" i="5" s="1"/>
  <c r="E36" i="5"/>
  <c r="F36" i="5" s="1"/>
  <c r="E37" i="5"/>
  <c r="F37" i="5" s="1"/>
  <c r="E38" i="5"/>
  <c r="F38" i="5" s="1"/>
  <c r="E39" i="5"/>
  <c r="F39" i="5" s="1"/>
  <c r="E40" i="5"/>
  <c r="F40" i="5" s="1"/>
  <c r="E41" i="5"/>
  <c r="F41" i="5" s="1"/>
  <c r="E42" i="5"/>
  <c r="F42" i="5" s="1"/>
  <c r="E43" i="5"/>
  <c r="F43" i="5" s="1"/>
  <c r="E44" i="5"/>
  <c r="F44" i="5" s="1"/>
  <c r="E45" i="5"/>
  <c r="F45" i="5" s="1"/>
  <c r="E46" i="5"/>
  <c r="F46" i="5" s="1"/>
  <c r="E47" i="5"/>
  <c r="F47" i="5" s="1"/>
  <c r="E48" i="5"/>
  <c r="F48" i="5" s="1"/>
  <c r="E49" i="5"/>
  <c r="F49" i="5" s="1"/>
  <c r="E50" i="5"/>
  <c r="F50" i="5" s="1"/>
  <c r="E51" i="5"/>
  <c r="F51" i="5" s="1"/>
  <c r="E52" i="5"/>
  <c r="F52" i="5" s="1"/>
  <c r="E53" i="5"/>
  <c r="F53" i="5" s="1"/>
  <c r="E54" i="5"/>
  <c r="F54" i="5" s="1"/>
  <c r="E55" i="5"/>
  <c r="F55" i="5" s="1"/>
  <c r="E56" i="5"/>
  <c r="F56" i="5" s="1"/>
  <c r="E57" i="5"/>
  <c r="F57" i="5" s="1"/>
  <c r="E58" i="5"/>
  <c r="F58" i="5" s="1"/>
  <c r="E59" i="5"/>
  <c r="F59" i="5" s="1"/>
  <c r="E60" i="5"/>
  <c r="F60" i="5" s="1"/>
  <c r="E61" i="5"/>
  <c r="F61" i="5" s="1"/>
  <c r="E62" i="5"/>
  <c r="F62" i="5" s="1"/>
  <c r="E63" i="5"/>
  <c r="F63" i="5" s="1"/>
  <c r="E64" i="5"/>
  <c r="F64" i="5" s="1"/>
  <c r="E65" i="5"/>
  <c r="F65" i="5" s="1"/>
  <c r="E66" i="5"/>
  <c r="F66" i="5" s="1"/>
  <c r="E67" i="5"/>
  <c r="F67" i="5" s="1"/>
  <c r="E68" i="5"/>
  <c r="F68" i="5" s="1"/>
  <c r="E69" i="5"/>
  <c r="F69" i="5" s="1"/>
  <c r="E70" i="5"/>
  <c r="F70" i="5" s="1"/>
  <c r="E71" i="5"/>
  <c r="F71" i="5" s="1"/>
  <c r="E72" i="5"/>
  <c r="F72" i="5" s="1"/>
  <c r="E73" i="5"/>
  <c r="F73" i="5" s="1"/>
  <c r="E74" i="5"/>
  <c r="F74" i="5" s="1"/>
  <c r="E75" i="5"/>
  <c r="F75" i="5" s="1"/>
  <c r="E76" i="5"/>
  <c r="F76" i="5" s="1"/>
  <c r="E77" i="5"/>
  <c r="F77" i="5" s="1"/>
  <c r="E78" i="5"/>
  <c r="F78" i="5" s="1"/>
  <c r="E79" i="5"/>
  <c r="F79" i="5" s="1"/>
  <c r="E80" i="5"/>
  <c r="F80" i="5" s="1"/>
  <c r="E81" i="5"/>
  <c r="F81" i="5" s="1"/>
  <c r="E82" i="5"/>
  <c r="F82" i="5" s="1"/>
  <c r="E83" i="5"/>
  <c r="F83" i="5" s="1"/>
  <c r="E84" i="5"/>
  <c r="F84" i="5" s="1"/>
  <c r="E90" i="5"/>
  <c r="F90" i="5" s="1"/>
  <c r="J6" i="4"/>
  <c r="E5" i="5" l="1"/>
  <c r="A6" i="4" l="1"/>
  <c r="H6" i="4" l="1"/>
  <c r="D5" i="5" s="1"/>
  <c r="F5" i="5" s="1"/>
  <c r="F93" i="5" s="1"/>
  <c r="K6" i="4" l="1"/>
  <c r="K94" i="4" l="1"/>
</calcChain>
</file>

<file path=xl/sharedStrings.xml><?xml version="1.0" encoding="utf-8"?>
<sst xmlns="http://schemas.openxmlformats.org/spreadsheetml/2006/main" count="379" uniqueCount="113">
  <si>
    <t>ITEM</t>
  </si>
  <si>
    <t>TOTAL</t>
  </si>
  <si>
    <t>BANCO DE PREÇOS</t>
  </si>
  <si>
    <t>FUNDO MUNICIPAL DE EDUCAÇÃO</t>
  </si>
  <si>
    <t>FUNDO MUNICIPAL DE SAÚDE</t>
  </si>
  <si>
    <t>FUNDO MUNICIPAL DE ASSISTÊNCIA</t>
  </si>
  <si>
    <t>QUANTIDADES</t>
  </si>
  <si>
    <t>ESPECIFICAÇÃO</t>
  </si>
  <si>
    <t>COTAÇÕES</t>
  </si>
  <si>
    <t>MÉDIA UNITÁRIO</t>
  </si>
  <si>
    <t>PREÇO TOTAL ESTIMADO</t>
  </si>
  <si>
    <t>UNIDADE</t>
  </si>
  <si>
    <t xml:space="preserve"> </t>
  </si>
  <si>
    <t>QUANTIDADE</t>
  </si>
  <si>
    <t>PREÇOS MÁXIMOS</t>
  </si>
  <si>
    <t>UNITÁRIO</t>
  </si>
  <si>
    <t>PREFEITURA</t>
  </si>
  <si>
    <t>LITRO</t>
  </si>
  <si>
    <t>PACOTE</t>
  </si>
  <si>
    <t>CAIXA</t>
  </si>
  <si>
    <t>FARDO</t>
  </si>
  <si>
    <t>MATERIAL DE LIMPEZA, HIGIENE PESSOAL E EQUIPAMENTOS DE LIMPEZA</t>
  </si>
  <si>
    <t xml:space="preserve"> MAPA COMPARATIVO</t>
  </si>
  <si>
    <t>ÁLCOOL ETILÍCO HIDRATADO A 70% - FRASCO COM 1000ML, EMBALAGEM COM DADOS DE IDENTIFICAÇÃO E PROCEDÊNCIA, DATA DE FABRICAÇÃO, TEMPO DE VALIDADE E REGISTRO EM ÓRGÃO COMPETENTE. GARRAFA DE 1000ML.</t>
  </si>
  <si>
    <t>ALGODÃO - ALGODÃO HIDRÓFILO, CONFECCIONADO EM FIBRAS 100% ALGODÃO, BRANQUEADAS, ISENTO DE AMIDOS, ALVEJANTE ÓPTICO E PH, SUBSTANCIAS GORDUROSAS, SUBSTANCIAS SOLÚVEIS EM ÁGUA DENTRO DOS LIMITES ESTABELECIDOS NA NBR 13300, ROLO COM 25GR.</t>
  </si>
  <si>
    <t>BACIA DE PLÁSTICO GRANDE 20 LITROS.</t>
  </si>
  <si>
    <t>BACIA DE PLÁSTICO MÉDIA 5 LITROS.</t>
  </si>
  <si>
    <t>CREME DENTAL INFANTIL 50 GR. CREME DENTAL COM BAIXA CONCENTRAÇÃO DE FLÚOR, QUE DIMINUÍAM A QUANTIDADE DO ELEMENTO QUÍMICO EM CERCA DE 50%. FÓRMULA BÁSICA 1500 PPM DE FLÚOR COM SODIUM, MONOFLUROPHOSPHATE, CALCIUM CARBONATE, ACQUA, SODIUM LAUTYL SULFATE, SODIUM SILICATE, SORBITOL, PEG – 12, SODIUM SACCHARINMETYPARABEN, CELLULOSE GUM, FLAVOR (MENTA). PEDO 50 GR.</t>
  </si>
  <si>
    <t>DESINFETANTE - DESINFETANTE LÍQUIDO COM FRAGRÂNCIA LAVANDA PARA USO GERAL COM AÇÃO GERMICIDA A BASE DE PINHO OU EUCALIPTO, EM EMBALAGEM RESISTENTE, EMBALAGEM DE 5 LITROS.</t>
  </si>
  <si>
    <t>DESINFETANTE - DESINFETANTE LÍQUIDO COM FRAGRÂNCIA LAVANDA PARA USO GERAL COM AÇÃO GERMICIDA A BASE DE PINHO OU EUCALIPTO, EM EMBALAGEM RESISTENTE E TRANSPARENTE, EMBALAGEM DE 500ML.</t>
  </si>
  <si>
    <t>ESCOVA SANITÁRIA DE NYLON GRANDE - PARA LIMPEZA EM GERAL, RETANGULAR, BASE PLÁSTICA, COM CERDAS NYLON FLEXÍVEIS, S/ALÇA COM APROXIMADAMENTE 15 CM DE COMPRIMENTO.</t>
  </si>
  <si>
    <t>ESCOVA DE NYLON RETANGULAR GRANDE - PARA LIMPEZA EM GERAL, RETANGULAR, BASE PLÁSTICA, COM CERDAS NYLON FLEXÍVEIS, S/ALÇA COM APROXIMADAMENTE 15 CM DE COMPRIMENTO.</t>
  </si>
  <si>
    <t>ESPONJA DE LÃ DE AÇO - ESPONJA DE LÃ DE AÇO DE 60 GRAMAS COM 8 UNIDADES - ESPONJA DE LÃ EM CARBONO, 100% ECOLÓGICO, BIODEGRADÁVEL, EMBALAGEM COM PESO MÍNIMO DE 60 GRAMAS, SACO COM 08 UNIDADES. EMBALAGEM COM DADOS DE IDENTIFICAÇÃO DO PRODUTO, MARCA DO FABRICANTE E DATA DE FABRICAÇÃO.</t>
  </si>
  <si>
    <t>ESPONJA PARA LIMPEZA TIPO DUPLA FACE. MEDINDO 100MM X 71MM X 18MM, COM FORMATO RETANGULAR, ESPUMA DE POLIURETANA E FIBRA SINTÉTICA COM MATERIAL ABRASIVO, NA COR VERDE/AMARELA.</t>
  </si>
  <si>
    <t xml:space="preserve">FRALDA DESCARTAVÉIS INFANTIL M -. DESCARTÁVEL, TAMANHO M INFANTIL, ATÓXICA, COM CAPA DE TELA POLIMÉRICA, NÚCLEO ABSORVENTE COM A PRIMEIRA CAMADA COMPOSTA POR ALGODÃO HIDRÓFILO, POLPA DE CELULOSE VIRGEM E/OU MATÉRIAS POLIMÉRICOS ABSORVENTES E COM CAPA DE APOIO ESTRUTURAL E REGISTRO NO MINISTÉRIO DA SAÚDE. </t>
  </si>
  <si>
    <t xml:space="preserve">FRALDA DESCARTAVÉIS INFANTIL GG - DESCARTÁVEL, TAMANHO GG INFANTIL, ATÓXICA, COM CAPA DE TELA POLIMÉRICA, NÚCLEO ABSORVENTE COM A PRIMEIRA CAMADA COMPOSTA POR ALGODÃO HIDRÓFILO, POLPA DE CELULOSE VIRGEM E/OU MATÉRIAS POLIMÉRICOS ABSORVENTES E COM CAPA DE APOIO ESTRUTURAL E REGISTRO NO MINISTÉRIO DA SAÚDE. </t>
  </si>
  <si>
    <t>GUARDANAPO – PAPEL NA COR BRANCO, TAMANHO 20 CM X 22,25 CM. EMBALAGEM COM 50 UNIDADES.</t>
  </si>
  <si>
    <t>INSETICIDA AEROSOL - EFICAZ CONTRA INSETOS VOADORES E RASTEIROS (BARATAS, MOSCAS, MOSQUITOS, ETC.) FÓRMULA A BASE D'AGUA COM AÇÃO CONTÍNUA DE NO MÍNIMO 12 HORAS, SEM APRESENTAR CHEIRO APÓS A APLICAÇÃO, EM EMBALAGEM METÁLICA DE NO MÍNIMO 300 ML, VALIDADE MÍNIMA DE 12 MESES.</t>
  </si>
  <si>
    <t>LIMPADOR MULTIUSO, LÍQUIDO; NEUTRO OU COM AROMA SUAVE, FRASCO COM 500 ML.</t>
  </si>
  <si>
    <t>ODORIZANTE SANITÁRIO PEDRA SANITÁRIA C/SUPORTE PLÁSTICO, COM FRAGRÂNCIA DE LAVANDA, FLORAL OU CAMPESTRE, DEVENDO A PEDRA SER EMBALADA EM SACO PLÁSTICO LACRADO E ESTE EM CAIXA INDIVIDUAL. EMBALAGEM CAIXA COM 01 UNIDADES.</t>
  </si>
  <si>
    <t>PÁ DE LIXO, EM POLIETILENO MEDINDO 300MM X 280MM X 125MM, CABO LONGO DE MADEIRA REVESTIDO COM PLÁSTICO MEDINDO APROXIMADAMENTE 150 CM.</t>
  </si>
  <si>
    <t>PANO DE PRATO. ALVEJADO, COM ACABAMENTO NAS LATERAIS, 100% ALGODÃO, MEDINDO NO MÍNIMO 40 X 70CM.</t>
  </si>
  <si>
    <t>PAPEL HIGIENICO DE PRIMEIRA QUALIDADE COM FOLHA DUPLA COM PICOTE COR BRANCA MEDINDO 30M X 10 CM, 16 PACOTES COM 4 ROLOS CADA, FARDO COM TOTAL DE 64 ROLOS.</t>
  </si>
  <si>
    <t>PAPEL TOALHA - FORMATO CRESPADO, INTERFOLHAS COM 02 DOBRAS, MEDINDO 21X23 DE PAPEL DESCARTÁVEL, TAMANHO 22X57 CM. PACOTE COM 1000 FOLHAS.</t>
  </si>
  <si>
    <t>PAPEL TOALHA INTERFOLHADO C/2 ROLOS FOLHAS, FARDO COM 12X2 ROLOS.</t>
  </si>
  <si>
    <t>PENTE FINO - COM CABO, DE PLÁSTICO RESISTENTE.</t>
  </si>
  <si>
    <t>PENTE INFANTIL - PENTES PARA CABELOS COM DENTES LARGOS CABO GRANDE E ERGONÔMICO QUE PERMITAM A CRIANÇA E O ADULTO USAREM COM FACILIDADE, MATERIAL PLÁSTICO.</t>
  </si>
  <si>
    <t>POLIDOR DE ALUMINIO 500 ML.</t>
  </si>
  <si>
    <t>POMADA PARA ASSADURA - CONTRA ASSADURAS POSSUI DUPLA AÇÃO, AJUDA A PREVENIR ASSADURAS E AÇÃO MICROBIANA.</t>
  </si>
  <si>
    <t>RODO (PUXA E SECA) COM CABO - RODO 40CM DUPLO DE BORRACHA DE EXCELENTE DURABILIDADE COM CABO DE MADEIRA REVESTIDO EM PLÁSTICO ALTURA MÍNIMA: 1,20 M.</t>
  </si>
  <si>
    <t>SABÃO BARRA, CARACTERÍSTICAS ADICIONAIS: COM PERFUME OU AMARELO, PESO MINIMO DE 180G, FORMATO: RETANGULAR, PACOTE COM 5 UNIDADES</t>
  </si>
  <si>
    <t>SABÃO EM PÓ/LAVA ROUPAS EM PÓ - ALVEJANTE PARA REMOÇÃO DE MANCHAS EM TECIDOS. PACOTE DE 400 GRAMAS.</t>
  </si>
  <si>
    <t>SABONETE INFANTIL 80G. SABONETE USO INFANTIL, GLICERINADO, FRAGRÂNCIA SUAVE. EMBALAGEM INDIVIDUAL, 90GR.</t>
  </si>
  <si>
    <t>SACO PARA LIXO 100 LITROS: SACO PLÁSTICO PARA ACONDICIONAMENTO DE LIXO, COLETA DE RESÍDUO SÓLIDO, COM CAPACIDADE PARA 100 LITROS, COM NO MÍNIMO 08 MICRAS DE ESPESSURA, CONFECCIONADO EM RESINAS TERMOPLÁSTICAS, RECICLADAS, PROPORCIONANDO A OPACIDADE NECESSÁRIA, SOLDA DE FUNDO CONTÍNUA, HOMOGÊNEA E UNIFORME, VEDANDO COMPLETAMENTE E NÃO PERMITINDO VAZAMENTO DE CONTEÚDO DURANTE O MANUSEIO, COR PRETA, LARGURA 75 CM, ALTURA 105 CM, APTO PARA SUSPENDER ATÉ 20 KG SEM RASGAR. COTE COM 100 UNIDADES, COR PRETA OU AZUL.</t>
  </si>
  <si>
    <t>SACO PARA LIXO INFECTANTE 30L. PCT C/ 10 UND.</t>
  </si>
  <si>
    <t>SACO PARA LIXO INFECTANTE 50L. PCT C/ 10 UND.</t>
  </si>
  <si>
    <t>SHAMPOO INFANTIL - SHAMPOO INFANTIL ANTIALÉRGICO 300 ML, FRAGRÂNCIA NEUTRA.</t>
  </si>
  <si>
    <t>TOALHA DE COPA - TOALHA DE COPA, COMPOSTO DE 100% EM ALGODÃO, MEDINDO APROXIMADAMENTE 50CM X 80CM EM CORES VARIADAS.</t>
  </si>
  <si>
    <t>TOALHA DE MÃO - TOALHA DE ROSTO, COMPOSTO DE 100% EM ALGODÃO, MEDINDO APROXIMADAMENTE 50CM X 80CM EM CORES VARIADAS.</t>
  </si>
  <si>
    <t>VASSOURA DE PELO PISO LISO - ESPECIFICAÇÃO: VASSOURA DE PELO: SINTETICO DE NYLON, CABO DE MADEIRA, MEDIDA DA BASE ENTRE 24 A 27 CM COM BASE DE MADEIRA PINTADA, CONTENDO ROSCA PARA CABO.</t>
  </si>
  <si>
    <t>BALDE REDONDO DE MATERIAL PLÁSTICO COM ALTA RESISTÊNCIA, CAPACIDADE DE 10 LITROS, COM ALÇA DE METAL.</t>
  </si>
  <si>
    <t>BALDE REDONDO DE MATERIAL PLÁSTICO COM ALTA RESISTÊNCIA, CAPACIDADE DE 20 LITROS, COM ALÇA DE METAL.</t>
  </si>
  <si>
    <t>CESTO MÉDIO C/ TAMPA 60 LITROS.</t>
  </si>
  <si>
    <t>COLÔNIA INFANTIL 120 ML - INFANTIL, PERFUMADA, FORMULA HIPOALÉRGICA E COMPOSTA DE INGREDIENTES QUE PROMOVEM MACIEZ E HIDRATAÇÃO.</t>
  </si>
  <si>
    <t>CONDICIONADOR INFANTIL 500 ML. - CREME DE CABELO PARA PENTEAR EM EMBALAGEM DE 300 ML COM EMOLIENTES QUE FACILITA O DESEMBARAÇO DOS CABELOS E NÃO NECESSITA EM ENXAGUAR PODENDO SER UTILIZADO EM TODOS OS TIPOS DE CABELO.</t>
  </si>
  <si>
    <t>CORDA DE NYILON 7 METROS.</t>
  </si>
  <si>
    <t>COTONETES CONTENDO 75 UNID. HASTES FLEXÍVEIS DE POLIPROPENO, ALGODÃO HIDRÓFILO, CARBOXIMETILCELULOSE, BACTERICIDA E ANTI -GERME COM 75 UNIDADES CADA.</t>
  </si>
  <si>
    <t>ESCOVA DENTAL INFANTIL - ESCOVA DENTAL INFANTIL COM CERDAS HIPERMACIAS, PARA MASSAGEAR E LIMPAR AS GENGIVAS E DENTES DOS BEBES. EMBALADO INDIVIDUALMENTE CONTENDO TODAS ESSAS DESCRIÇÃO GRAVADO NA EMBALAGEM.</t>
  </si>
  <si>
    <t xml:space="preserve">FRALDA DESCARTAVÉIS INFANTIL XXG - DESCARTÁVEL, TAMANHO G INFANTIL, ATÓXICA, COM CAPA DE TELA POLIMÉRICA, NÚCLEO ABSORVENTE COM A PRIMEIRA CAMADA COMPOSTA POR ALGODÃO HIDRÓFILO, POLPA DE CELULOSE VIRGEM E/OU MATÉRIAS POLIMÉRICOS ABSORVENTES E COM CAPA DE APOIO ESTRUTURAL E REGISTRO NO MINISTÉRIO DA SAÚDE. </t>
  </si>
  <si>
    <t>ÁCIDO MURIÁTICO. SOLUÇÃO AQUOSA DE CLORETO DE HIDROGÊNIO; ASPECTO: LÍQUIDO FUMEGANTE INCOLOR A AMARELADO; DE ODOR PUNGENTE E IRRITANTE; ALTAMENTE  CORROSIVO À MAIORIA DOS METAIS; CONCENTRAÇÃO: MÍN. 8%.</t>
  </si>
  <si>
    <t>ÁGUA SANITÁRIA GARRAFA 1000ML - COMPOSIÇÃO QUÍMICA HIPOCLORITO DE SÓDIO, HIDRÓXIDO DE SÓDIO, CLORETO, TEOR CLORO ATIVO VARIA DE 2 A 2,50%, COR AMARELA ESVERDEADA BASTANTE FRACA, APLICAÇÃO LAVAGEM E ALVEJANTE DE ROUPAS, BANHEIRAS, PIAS, TIPO COMUM COM VALIDADE PARA 6 MESES, RÓTULO CONTENDO TODAS AS EXIGÊNCIAS DO MINISTÉRIO DA SAÚDE. 01 LITRO.</t>
  </si>
  <si>
    <t>AROMATIZADOR DE AMBIENTE – AEROSSOL 360 ML.</t>
  </si>
  <si>
    <t>AMACIANTE DE ROUPA, ASPECTO FÍSICO LÍQUIDO VISCOSO CONCENTRADO, PERFUMADO. FRASCO DE 2 LITROS, COM TAMPA ABRE E FECHA DE ROSQUEAR.ESPECIFICAÇÃO: FRASCO DE 2 LITROS, COM TAMPA ABRE E FECHA COM LACRE DE ROSQUEAR. A EMBALAGEM DEVERÁ CONTER EXTERNAMENTE OS DADOS DE IDENTIFICAÇÃO, PROCEDÊNCIA, NÚMERO DE LOTE, VALIDADE.</t>
  </si>
  <si>
    <t>COLHER DESCARTÁVEL PARA SOBREMESA.</t>
  </si>
  <si>
    <t>COPO DESCARTAVEL POLIPROPILENO - COPO DESCARTÁVEL, POLIPROPILENO NÃO RECICLADO, COM CAPACIDADE MÍNIMA PARA 180ML, NA COR BRANCO OU TRANSPARENTE, ACONDICIONADO EM PACOTES, OS COPOS DEVEM CONTER GRAVADO DE FORMA INDELÉVEL: EM RELEVO A MARCA OU IDENTIFICAÇÃO DO FABRICANTE, SÍMBOLO DE IDENTIFICAÇÃO DO MATERIAL P/ RECICLAGEM, CAIXA COM 2.500 UNIDADES.</t>
  </si>
  <si>
    <t>COPO DESCARTAVEL POLIPROPILENO - COPO DESCARTÁVEL, POLIPROPILENO NÃO RECICLADO, COM CAPACIDADE MÍNIMA PARA 50ML, NA COR BRANCO OU TRANSPARENTE, ACONDICIONADO EM PACOTES, OS COPOS DEVEM CONTER GRAVADO DE FORMA INDELÉVEL: EM RELEVO A MARCA OU IDENTIFICAÇÃO DO FABRICANTE, SÍMBOLO DE IDENTIFICAÇÃO DO MATERIAL P/ RECICLAGEM, CAIXA COM 5.000 UNIDADES.</t>
  </si>
  <si>
    <t>CREME PARA PENTEAR INFANTIL 300 ML - CREME PARA PENTEAR DESEMBARAÇANTE INFANTIL SEM ENXAGUE TESTADO DERMATOLOGICAMENTE, COM BICO DOSADOR ACONDICIONADO EM FRASCOS COM NO MÍNIMO 300ML.</t>
  </si>
  <si>
    <t>FILTRO COADOR, 100% FIBRAS, Nº 103 CAIXA COM 30 UNIDADES.</t>
  </si>
  <si>
    <t>DETERGENTE LÍQUIDO- DETERGENTE, COMPOSIÇÃO TENSOATIVOS ANIÔNICOS, COADJUVANTE, RESERVANTES, COMPONENTE ATIVO LINEAR ALQUIBENZENO SULFONATO DE SÓDIO, APLICAÇÃO REMOÇÃO DE GORDURAS DE LOUÇAS, TALHERES, PANELAS E, AROMA NEUTRO, CARACTERÍSTICAS ADICIONAIS CONCENTRADO, HIPOALERGÊNICO, EMBALAGEM DESCARTÁVEL, ASPECTO FÍSICO LÍQUIDO VISCOSO UNIDADE 500ML.</t>
  </si>
  <si>
    <t>ESCOVA PARA LAVAR ROUPA.</t>
  </si>
  <si>
    <t>ESCOVA PARA CABELO INFANTIL.</t>
  </si>
  <si>
    <t>FLANELA 100% ALGODÃO 30X50CM PCT C/12.</t>
  </si>
  <si>
    <t>ACENDEDOR TIPO FÓSFORO; DE MADEIRA; COMPOSTO DE VEGETAL E MINÉRIO; APRESENTADO NA FORMA DE PALITO; COM PONTA DE PÓLVORA; CAIXA COM 40 PALITOS; DE TAMANHO PEQUENO; COM CERTIFICAÇÃO COMPULSÓRIA INMETRO; PACOTE COM 10 CAIXAS.</t>
  </si>
  <si>
    <t>ISQUEIRO A GÁS.</t>
  </si>
  <si>
    <t>LIMPA VIDROS - ACONDICIONADO EM FRASCO PLÁSTICO RESISTENTE – 1ª QUALIDADE. 500 ML.</t>
  </si>
  <si>
    <t xml:space="preserve">LIXEIRA PLÁSTICA EM POLIPROPILENO COM TAMPA BASCULANTE 6LT. </t>
  </si>
  <si>
    <t>LIXEIRA PLÁSTICA EM POLIPROPILENO COM TAMPA BASCULANTE 12LT PEQUENA.</t>
  </si>
  <si>
    <t>LIXEIRA PLÁSTICA EM POLIPROPILENO COM TAMPA BASCULANTE 60LT.</t>
  </si>
  <si>
    <t>LIXEIRA PLÁSTICA EM POLIPROPILENO COM TAMPA BASCULANTE 100LT.</t>
  </si>
  <si>
    <t>LUSTRA MÓVEIS DE 200 ML - EMULSÃO AQUOSA CREMOSA, PERFUMADO, PARA SUPERFÍCIE EM GERAL (EXCETO PISO), COMPOSTO DE CERA, SILICONE, SOLVENTE, EMULSIFICANTE, CONSERVANTE, SEQUESTRANTE, PERFUME E ÁGUA, EMBALADO EM FRASCO PLÁSTICO DE 200 ML.</t>
  </si>
  <si>
    <t>LUVA PROFISSIONAL PARA LIMPEZA - CANO LONGO-BORRACHA DE LÁTEX NATURAL, NORMA NBR 13393 TAMANHO M E G, COM REVESTIMENTO INTERNO, REFORÇADA, COM SUPERFÍCIE EXTERNA ANTIDERRAPANTE, PACOTE COM 1 PAR.</t>
  </si>
  <si>
    <t>BALDE FUNCIONAL PARA LIMPEZA COM ESPREMEDOR VERTICAL, COM CAPACIDADE DE APROXIMADAMENTE 32 LITROS. COMPOSIÇÃO: POLIETILENO DE ALTA DENSIDADE. RODÍZIOS GIRATÓRIOS E RODAS PLÁSTICAS. ACOMPANHA: MOP ÚMIDO PONTA CORTADA NO MÍNIMO 320G; CABO TELESCÓPICO COM NO MÍNIMO DE 1,40 M.</t>
  </si>
  <si>
    <t>MÁSCARA DESCARTÁVEL, ANTI-PÓ E ANTI-POEIRA, CONFECCIONADA EM FIBRA SINTÉTICA, MOLDADA, ELÁSTICO PARA AJUSTE NA FACE, COR BRANCA. CAIXA COM 50 UNIDADES.</t>
  </si>
  <si>
    <t>PANO PARA LIMPEZA TIPO SACO, DUPLO, LAVADO E ALVEJADO, FORTE, GROSSO, COM ALTA ABSORÇÃO, 100% ALGODÃO, DE 1ª QUALIDADE. MEDIDAS: MÍNIMO DE 80 CM X 50 CM.</t>
  </si>
  <si>
    <t>PANO DE LIMPEZA TECIDO DE MICROFIBRA DE POLIESTER E NYLON CLASSE 10 COM BORDAS SELADAS. DIMENSOES: 23 CM X 23 CM. COR: BRANCO.</t>
  </si>
  <si>
    <t>PRENDEDOR DE ROUPA - EM PLÁSTICO RESISTENTE, EMBALAGEM COM 12 UNIDADES.</t>
  </si>
  <si>
    <t>REFIL MOP SEKITO.</t>
  </si>
  <si>
    <t>RODO PARA LIMPEZA VIDRAÇA, COM EXTENSOR (RODO MOP LIMPA VIDRO LAVA E SECA VIDRAÇA).</t>
  </si>
  <si>
    <t>SABONETE LÍQUIDO, ASPECTO FÍSICO: LÍQUIDO VISCOSO, ASSEPSIA DAS MÃOS, CARACTERÍSTICAS ADICIONAIS: AGENTE BACTERICIDA, COMPOSIÇÃO: TENSOATIVOS ANIÔNICOS E NÃO ANIÔNICOS, SOLVENTE, EMBALAGEM DE 5 LITROS NEUTRO.</t>
  </si>
  <si>
    <t>SACO PLÁSTICO DE LIXO AZUL 40 LITROS - SACO PLÁSTICO PARA ACONDICIONAMENTO DE LIXO, COR AZUL, RESISTENTE, ESPECÍFICO PARA ACONDICIONAMENTO DE RESÍDUOS COMUNS, NÃO TRANSPARENTE, MEDIDAS PLANAS APROXIMADAS 60CM X 60CM, ESPESSURA MÍNIMA DE 4 MICRAS E VOLUME DE 40 LITROS. O SACO PLÁSTICO DEVERÁ TER RESISTÊNCIA ADEQUADA AS SUAS DIMENSÕES E CAPACIDADES. VARIAÇÃO TOLERÁVEL DAS DIMENSÕES, 10% PARA MAIS OU PARA MENOS. PACOTE COM 100 UNIDADES.</t>
  </si>
  <si>
    <t>SACO PLÁSTICO DE LIXO AZUL 20 LITROS - SACO PLÁSTICO PARA ACONDICIONAMENTO DE LIXO, COR AZUL, RESISTENTE, ESPECÍFICO PARA ACONDICIONAMENTO DE RESÍDUOS COMUNS, NÃO TRANSPARENTE, MEDIDAS PLANAS APROXIMADAS 60CM X 60CM, ESPESSURA MÍNIMA DE 4 MICRAS E VOLUME DE 40 LITROS. O SACO PLÁSTICO DEVERÁ TER RESISTÊNCIA ADEQUADA AS SUAS DIMENSÕES E CAPACIDADES. VARIAÇÃO TOLERÁVEL DAS DIMENSÕES, 10% PARA MAIS OU PARA MENOS. PACOTE COM 100 UNIDADES.</t>
  </si>
  <si>
    <t>SACO PLÁSTICO DE LIXO AZUL 60 LITROS - SACO PLÁSTICO PARA ACONDICIONAMENTO DE LIXO, COR AZUL, RESISTENTE, ESPECÍFICO PARA ACONDICIONAMENTO DE RESÍDUOS COMUNS, NÃO TRANSPARENTE, MEDIDAS PLANAS APROXIMADAS 60CM X 60CM, ESPESSURA MÍNIMA DE 4 MICRAS E VOLUME DE 40 LITROS. O SACO PLÁSTICO DEVERÁ TER RESISTÊNCIA ADEQUADA AS SUAS DIMENSÕES E CAPACIDADES. VARIAÇÃO TOLERÁVEL DAS DIMENSÕES, 10% PARA MAIS OU PARA MENOS. PACOTE COM 100 UNIDADES.</t>
  </si>
  <si>
    <t>LIMPADOR CONCENTRADO DE USO GERAL. INDICADO PARA LIMPEZA PESADA DE PISOS, PAREDES, BANHEIROS, AZULEJOS DE COZINHAS INDUSTRIAIS E SUPERFÍCIES EM GERAL. REMOVEDOR DE GORDURAS. À BASE DE ÁLCOOL LÁURICO ETOXILADO, HIDRÓXIDO DE AMÔNIA, SEQUESTRANTE E VEÍCULO AQUOSO DESMINERALIZADO. EMBALAGEM COM 500 ML.</t>
  </si>
  <si>
    <t>TALCO INFANTIL - TALCO INFANTIL ANTIALÉRGICO, DESCONTAMINADO, COM CARBONO DE MAGNÉS, EXTRATO DE ALGODÃO, ESSÊNCIA EHIDROXIBENZOATO DE METILA. EMBALAGEM 200 GR.</t>
  </si>
  <si>
    <t>TOALHA DE BANHO - TOLHA DE BANHO COMPOSTO DE 100% EM ALGODÃO, MEDINDO APROXIMADAMENTE 70CM X 140CM EM CORES VARIADAS.</t>
  </si>
  <si>
    <t>TOUCA DESCARTÁVEIS PACOTE COM 100 UNIDADES.</t>
  </si>
  <si>
    <t>VASSOURA LIMPA TETO COM CABO DE AGAVE (TIPO PALHA).</t>
  </si>
  <si>
    <t>VASSOURA DE PIAÇAVA: COM CABO MADEIRA ISENTA DE NÓS, CHAPA DE FLANDRES, GRAMPOS, ARAME E COLA RESISTENTE À CORROSÃO. LARGURA DA CEPA: 25CM, ALTURA DA CEPA.</t>
  </si>
  <si>
    <t>VASSOURA GARI 40CM PIACAVA REVESTIDO EM PLÁSTICO COM CABO (TIPO VASSOURÃO).</t>
  </si>
  <si>
    <t>LENÇO UMEDECIDO INFANTIL SEM ALCOOL ETILICO .</t>
  </si>
  <si>
    <t>MAMADEIRA BICO FLEXIVEL E ATOXICO 240ML.</t>
  </si>
  <si>
    <t>MATERIAL DE LIMPEZAMATERIAL DE LIMPEZA, HIGIENE PESSOAL E EQUIPAMENTOS DE LIMPEZA</t>
  </si>
  <si>
    <t>MAPA COMPARATIVO (ANEXO)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</si>
</sst>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R$-416]\ * #,##0.00_-;\-[$R$-416]\ * #,##0.00_-;_-[$R$-416]\ * &quot;-&quot;??_-;_-@_-"/>
    <numFmt numFmtId="166" formatCode="&quot;R$&quot;\ #,##0.00"/>
  </numFmts>
  <fonts count="8" x14ac:knownFonts="1">
    <font>
      <sz val="11"/>
      <color theme="1"/>
      <name val="Calibri"/>
      <family val="2"/>
      <scheme val="minor"/>
    </font>
    <font>
      <b/>
      <sz val="9"/>
      <color theme="1"/>
      <name val="Arial"/>
      <family val="2"/>
    </font>
    <font>
      <b/>
      <sz val="9"/>
      <color rgb="FF000000"/>
      <name val="Arial"/>
      <family val="2"/>
    </font>
    <font>
      <sz val="9"/>
      <color theme="1"/>
      <name val="Arial"/>
      <family val="2"/>
    </font>
    <font>
      <b/>
      <sz val="10"/>
      <color theme="1"/>
      <name val="Arial"/>
      <family val="2"/>
    </font>
    <font>
      <b/>
      <sz val="10"/>
      <color rgb="FF000000"/>
      <name val="Arial"/>
      <family val="2"/>
    </font>
    <font>
      <sz val="10"/>
      <color theme="1"/>
      <name val="Arial"/>
      <family val="2"/>
    </font>
    <font>
      <sz val="9"/>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3" fillId="0" borderId="1" xfId="0" applyFont="1" applyBorder="1" applyAlignment="1">
      <alignment horizontal="center" vertical="center" wrapText="1"/>
    </xf>
    <xf numFmtId="0" fontId="0" fillId="0" borderId="0" xfId="0" applyAlignment="1">
      <alignment horizontal="justify" wrapText="1"/>
    </xf>
    <xf numFmtId="164" fontId="3" fillId="0" borderId="1" xfId="0" applyNumberFormat="1" applyFont="1" applyBorder="1" applyAlignment="1">
      <alignment horizontal="center" vertical="center" wrapText="1"/>
    </xf>
    <xf numFmtId="164" fontId="0" fillId="0" borderId="0" xfId="0" applyNumberFormat="1"/>
    <xf numFmtId="165" fontId="2" fillId="2" borderId="1" xfId="0" applyNumberFormat="1" applyFont="1" applyFill="1" applyBorder="1" applyAlignment="1">
      <alignment horizontal="center" vertical="center" wrapText="1"/>
    </xf>
    <xf numFmtId="166"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0" fontId="0" fillId="0" borderId="0" xfId="0" applyAlignment="1">
      <alignment horizontal="right"/>
    </xf>
    <xf numFmtId="4" fontId="5"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6" fontId="1" fillId="0" borderId="1" xfId="0" applyNumberFormat="1" applyFont="1" applyBorder="1" applyAlignment="1">
      <alignment horizontal="right" vertical="center"/>
    </xf>
    <xf numFmtId="0" fontId="3" fillId="0" borderId="1" xfId="0" applyFont="1" applyFill="1" applyBorder="1" applyAlignment="1">
      <alignment horizontal="center" vertical="center" wrapText="1"/>
    </xf>
    <xf numFmtId="166" fontId="3" fillId="0" borderId="1" xfId="0" applyNumberFormat="1" applyFont="1" applyFill="1" applyBorder="1" applyAlignment="1">
      <alignment horizontal="center" vertical="center"/>
    </xf>
    <xf numFmtId="0" fontId="3" fillId="0" borderId="2" xfId="0" applyFont="1" applyBorder="1" applyAlignment="1">
      <alignment horizontal="center" vertical="center" wrapText="1"/>
    </xf>
    <xf numFmtId="166" fontId="3" fillId="0" borderId="2" xfId="0" applyNumberFormat="1" applyFont="1" applyBorder="1" applyAlignment="1">
      <alignment horizontal="center" vertical="center"/>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3"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166" fontId="1" fillId="0" borderId="11" xfId="0" applyNumberFormat="1" applyFont="1" applyBorder="1" applyAlignment="1">
      <alignment horizontal="center" vertical="center"/>
    </xf>
    <xf numFmtId="0" fontId="7" fillId="0" borderId="1" xfId="0" applyFont="1" applyFill="1" applyBorder="1" applyAlignment="1">
      <alignment horizontal="center" vertical="center" wrapText="1"/>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3" fontId="7" fillId="0" borderId="1" xfId="0" applyNumberFormat="1" applyFont="1" applyFill="1" applyBorder="1" applyAlignment="1">
      <alignment horizontal="center" vertical="center" wrapText="1"/>
    </xf>
    <xf numFmtId="166" fontId="1" fillId="0" borderId="11" xfId="0" applyNumberFormat="1" applyFont="1" applyBorder="1" applyAlignment="1">
      <alignment horizontal="right" vertical="center"/>
    </xf>
    <xf numFmtId="0" fontId="0" fillId="0" borderId="0" xfId="0" applyFill="1"/>
    <xf numFmtId="0" fontId="2" fillId="2"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166" fontId="3" fillId="4" borderId="1" xfId="0" applyNumberFormat="1" applyFont="1" applyFill="1" applyBorder="1" applyAlignment="1">
      <alignment horizontal="center" vertical="center"/>
    </xf>
    <xf numFmtId="0" fontId="0" fillId="4" borderId="0" xfId="0" applyFill="1"/>
    <xf numFmtId="3" fontId="3" fillId="4" borderId="1" xfId="0" applyNumberFormat="1" applyFont="1" applyFill="1" applyBorder="1" applyAlignment="1">
      <alignment horizontal="center" vertical="center" wrapText="1"/>
    </xf>
    <xf numFmtId="0" fontId="3" fillId="0" borderId="1" xfId="0" applyFont="1" applyBorder="1" applyAlignment="1">
      <alignment horizontal="center" wrapText="1"/>
    </xf>
    <xf numFmtId="0" fontId="2" fillId="2" borderId="3" xfId="0" applyFont="1" applyFill="1" applyBorder="1" applyAlignment="1">
      <alignment horizontal="center" vertical="center" wrapText="1"/>
    </xf>
    <xf numFmtId="164" fontId="1" fillId="0" borderId="9"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xf>
    <xf numFmtId="165" fontId="2" fillId="2" borderId="5" xfId="0" applyNumberFormat="1"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165" fontId="2" fillId="2" borderId="7" xfId="0" applyNumberFormat="1" applyFont="1" applyFill="1" applyBorder="1" applyAlignment="1">
      <alignment horizontal="center" vertical="center" wrapText="1"/>
    </xf>
    <xf numFmtId="165" fontId="2" fillId="2" borderId="8"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4" fillId="0" borderId="9" xfId="0" applyNumberFormat="1" applyFont="1" applyBorder="1" applyAlignment="1">
      <alignment horizontal="center"/>
    </xf>
    <xf numFmtId="4" fontId="4" fillId="0" borderId="10" xfId="0" applyNumberFormat="1" applyFont="1" applyBorder="1" applyAlignment="1">
      <alignment horizontal="center"/>
    </xf>
    <xf numFmtId="164" fontId="4" fillId="3" borderId="12" xfId="0" applyNumberFormat="1" applyFont="1" applyFill="1" applyBorder="1" applyAlignment="1">
      <alignment horizontal="center"/>
    </xf>
    <xf numFmtId="164" fontId="4" fillId="3" borderId="13" xfId="0" applyNumberFormat="1" applyFont="1" applyFill="1" applyBorder="1" applyAlignment="1">
      <alignment horizontal="center"/>
    </xf>
    <xf numFmtId="164" fontId="4" fillId="3" borderId="14" xfId="0" applyNumberFormat="1" applyFont="1" applyFill="1" applyBorder="1" applyAlignment="1">
      <alignment horizont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4" fontId="4"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22D13-9CE8-40C8-A1FA-A7CEB149FCE2}">
  <sheetPr>
    <pageSetUpPr fitToPage="1"/>
  </sheetPr>
  <dimension ref="A1:L95"/>
  <sheetViews>
    <sheetView tabSelected="1" view="pageBreakPreview" zoomScale="80" zoomScaleNormal="90" zoomScaleSheetLayoutView="80" workbookViewId="0">
      <pane ySplit="5" topLeftCell="A84" activePane="bottomLeft" state="frozen"/>
      <selection pane="bottomLeft" activeCell="A2" sqref="A2:K2"/>
    </sheetView>
  </sheetViews>
  <sheetFormatPr defaultRowHeight="15" x14ac:dyDescent="0.25"/>
  <cols>
    <col min="1" max="1" width="6.140625" style="4" customWidth="1"/>
    <col min="2" max="2" width="68.140625" style="2" customWidth="1"/>
    <col min="3" max="3" width="12.28515625" customWidth="1"/>
    <col min="4" max="4" width="15" customWidth="1"/>
    <col min="5" max="5" width="16.5703125" customWidth="1"/>
    <col min="6" max="6" width="16.7109375" customWidth="1"/>
    <col min="7" max="7" width="17" customWidth="1"/>
    <col min="8" max="8" width="15.28515625" customWidth="1"/>
    <col min="9" max="9" width="16.42578125" customWidth="1"/>
    <col min="10" max="10" width="17" customWidth="1"/>
    <col min="11" max="11" width="21.28515625" customWidth="1"/>
  </cols>
  <sheetData>
    <row r="1" spans="1:11" x14ac:dyDescent="0.25">
      <c r="A1" s="39" t="s">
        <v>22</v>
      </c>
      <c r="B1" s="39"/>
      <c r="C1" s="39"/>
      <c r="D1" s="39"/>
      <c r="E1" s="39"/>
      <c r="F1" s="39"/>
      <c r="G1" s="39"/>
      <c r="H1" s="39"/>
      <c r="I1" s="39"/>
      <c r="J1" s="39"/>
      <c r="K1" s="39"/>
    </row>
    <row r="2" spans="1:11" x14ac:dyDescent="0.25">
      <c r="A2" s="39" t="s">
        <v>21</v>
      </c>
      <c r="B2" s="39"/>
      <c r="C2" s="39"/>
      <c r="D2" s="39"/>
      <c r="E2" s="39"/>
      <c r="F2" s="39"/>
      <c r="G2" s="39"/>
      <c r="H2" s="39"/>
      <c r="I2" s="39"/>
      <c r="J2" s="39"/>
      <c r="K2" s="39"/>
    </row>
    <row r="3" spans="1:11" ht="15" customHeight="1" x14ac:dyDescent="0.25">
      <c r="A3" s="47" t="s">
        <v>0</v>
      </c>
      <c r="B3" s="50" t="s">
        <v>7</v>
      </c>
      <c r="C3" s="50" t="s">
        <v>11</v>
      </c>
      <c r="D3" s="53" t="s">
        <v>6</v>
      </c>
      <c r="E3" s="53"/>
      <c r="F3" s="53"/>
      <c r="G3" s="53"/>
      <c r="H3" s="53"/>
      <c r="I3" s="40" t="s">
        <v>8</v>
      </c>
      <c r="J3" s="41"/>
      <c r="K3" s="44" t="s">
        <v>10</v>
      </c>
    </row>
    <row r="4" spans="1:11" x14ac:dyDescent="0.25">
      <c r="A4" s="48"/>
      <c r="B4" s="51"/>
      <c r="C4" s="51"/>
      <c r="D4" s="53"/>
      <c r="E4" s="53"/>
      <c r="F4" s="53"/>
      <c r="G4" s="53"/>
      <c r="H4" s="53"/>
      <c r="I4" s="42"/>
      <c r="J4" s="43"/>
      <c r="K4" s="45"/>
    </row>
    <row r="5" spans="1:11" ht="57.75" customHeight="1" x14ac:dyDescent="0.25">
      <c r="A5" s="49"/>
      <c r="B5" s="52"/>
      <c r="C5" s="52"/>
      <c r="D5" s="30" t="s">
        <v>16</v>
      </c>
      <c r="E5" s="30" t="s">
        <v>3</v>
      </c>
      <c r="F5" s="30" t="s">
        <v>4</v>
      </c>
      <c r="G5" s="30" t="s">
        <v>5</v>
      </c>
      <c r="H5" s="36" t="s">
        <v>1</v>
      </c>
      <c r="I5" s="5" t="s">
        <v>2</v>
      </c>
      <c r="J5" s="5" t="s">
        <v>9</v>
      </c>
      <c r="K5" s="46"/>
    </row>
    <row r="6" spans="1:11" ht="60.75" customHeight="1" x14ac:dyDescent="0.25">
      <c r="A6" s="3">
        <f>ROW(A1)</f>
        <v>1</v>
      </c>
      <c r="B6" s="17" t="s">
        <v>69</v>
      </c>
      <c r="C6" s="1" t="s">
        <v>11</v>
      </c>
      <c r="D6" s="24"/>
      <c r="E6" s="24">
        <v>10</v>
      </c>
      <c r="F6" s="13">
        <v>30</v>
      </c>
      <c r="G6" s="24"/>
      <c r="H6" s="13">
        <f t="shared" ref="H6:H69" si="0">SUM(D6:G6)</f>
        <v>40</v>
      </c>
      <c r="I6" s="6">
        <v>11.7</v>
      </c>
      <c r="J6" s="6">
        <f t="shared" ref="J6:J69" si="1">ROUND(AVERAGE(I6:I6),2)</f>
        <v>11.7</v>
      </c>
      <c r="K6" s="6">
        <f t="shared" ref="K6:K69" si="2">H6*J6</f>
        <v>468</v>
      </c>
    </row>
    <row r="7" spans="1:11" ht="79.5" customHeight="1" x14ac:dyDescent="0.25">
      <c r="A7" s="3">
        <f t="shared" ref="A7:A70" si="3">ROW(A2)</f>
        <v>2</v>
      </c>
      <c r="B7" s="18" t="s">
        <v>70</v>
      </c>
      <c r="C7" s="1" t="s">
        <v>17</v>
      </c>
      <c r="D7" s="25">
        <v>4500</v>
      </c>
      <c r="E7" s="19">
        <v>6000</v>
      </c>
      <c r="F7" s="7">
        <v>6</v>
      </c>
      <c r="G7" s="20">
        <v>720</v>
      </c>
      <c r="H7" s="13">
        <f t="shared" si="0"/>
        <v>11226</v>
      </c>
      <c r="I7" s="6">
        <v>2.0299999999999998</v>
      </c>
      <c r="J7" s="6">
        <f t="shared" si="1"/>
        <v>2.0299999999999998</v>
      </c>
      <c r="K7" s="6">
        <f t="shared" si="2"/>
        <v>22788.78</v>
      </c>
    </row>
    <row r="8" spans="1:11" x14ac:dyDescent="0.25">
      <c r="A8" s="3">
        <f t="shared" si="3"/>
        <v>3</v>
      </c>
      <c r="B8" s="18" t="s">
        <v>71</v>
      </c>
      <c r="C8" s="1" t="s">
        <v>11</v>
      </c>
      <c r="D8" s="26">
        <v>100</v>
      </c>
      <c r="E8" s="19">
        <v>2500</v>
      </c>
      <c r="F8" s="1">
        <v>1000</v>
      </c>
      <c r="G8" s="20">
        <v>120</v>
      </c>
      <c r="H8" s="13">
        <f t="shared" si="0"/>
        <v>3720</v>
      </c>
      <c r="I8" s="6">
        <v>12.51</v>
      </c>
      <c r="J8" s="6">
        <f t="shared" si="1"/>
        <v>12.51</v>
      </c>
      <c r="K8" s="6">
        <f t="shared" si="2"/>
        <v>46537.2</v>
      </c>
    </row>
    <row r="9" spans="1:11" ht="54.75" customHeight="1" x14ac:dyDescent="0.25">
      <c r="A9" s="3">
        <f t="shared" si="3"/>
        <v>4</v>
      </c>
      <c r="B9" s="18" t="s">
        <v>23</v>
      </c>
      <c r="C9" s="1" t="s">
        <v>11</v>
      </c>
      <c r="D9" s="26">
        <v>100</v>
      </c>
      <c r="E9" s="19">
        <v>700</v>
      </c>
      <c r="F9" s="1">
        <v>2000</v>
      </c>
      <c r="G9" s="20"/>
      <c r="H9" s="13">
        <f t="shared" si="0"/>
        <v>2800</v>
      </c>
      <c r="I9" s="6">
        <v>6.75</v>
      </c>
      <c r="J9" s="6">
        <f t="shared" si="1"/>
        <v>6.75</v>
      </c>
      <c r="K9" s="6">
        <f t="shared" si="2"/>
        <v>18900</v>
      </c>
    </row>
    <row r="10" spans="1:11" ht="57.75" customHeight="1" x14ac:dyDescent="0.25">
      <c r="A10" s="3">
        <f t="shared" si="3"/>
        <v>5</v>
      </c>
      <c r="B10" s="18" t="s">
        <v>24</v>
      </c>
      <c r="C10" s="1" t="s">
        <v>18</v>
      </c>
      <c r="D10" s="20"/>
      <c r="E10" s="20">
        <v>100</v>
      </c>
      <c r="F10" s="1"/>
      <c r="G10" s="20"/>
      <c r="H10" s="13">
        <f t="shared" si="0"/>
        <v>100</v>
      </c>
      <c r="I10" s="6">
        <v>7.76</v>
      </c>
      <c r="J10" s="6">
        <f t="shared" si="1"/>
        <v>7.76</v>
      </c>
      <c r="K10" s="6">
        <f t="shared" si="2"/>
        <v>776</v>
      </c>
    </row>
    <row r="11" spans="1:11" ht="83.25" customHeight="1" x14ac:dyDescent="0.25">
      <c r="A11" s="3">
        <f t="shared" si="3"/>
        <v>6</v>
      </c>
      <c r="B11" s="18" t="s">
        <v>72</v>
      </c>
      <c r="C11" s="1" t="s">
        <v>11</v>
      </c>
      <c r="D11" s="20"/>
      <c r="E11" s="19">
        <v>2000</v>
      </c>
      <c r="F11" s="1">
        <v>3000</v>
      </c>
      <c r="G11" s="20"/>
      <c r="H11" s="13">
        <f t="shared" si="0"/>
        <v>5000</v>
      </c>
      <c r="I11" s="6">
        <v>6.81</v>
      </c>
      <c r="J11" s="6">
        <f t="shared" si="1"/>
        <v>6.81</v>
      </c>
      <c r="K11" s="6">
        <f t="shared" si="2"/>
        <v>34050</v>
      </c>
    </row>
    <row r="12" spans="1:11" x14ac:dyDescent="0.25">
      <c r="A12" s="3">
        <f t="shared" si="3"/>
        <v>7</v>
      </c>
      <c r="B12" s="18" t="s">
        <v>25</v>
      </c>
      <c r="C12" s="1" t="s">
        <v>11</v>
      </c>
      <c r="D12" s="26">
        <v>100</v>
      </c>
      <c r="E12" s="20">
        <v>200</v>
      </c>
      <c r="F12" s="1">
        <v>30</v>
      </c>
      <c r="G12" s="20">
        <v>10</v>
      </c>
      <c r="H12" s="13">
        <f t="shared" si="0"/>
        <v>340</v>
      </c>
      <c r="I12" s="6">
        <v>20.079999999999998</v>
      </c>
      <c r="J12" s="6">
        <f t="shared" si="1"/>
        <v>20.079999999999998</v>
      </c>
      <c r="K12" s="6">
        <f t="shared" si="2"/>
        <v>6827.2</v>
      </c>
    </row>
    <row r="13" spans="1:11" x14ac:dyDescent="0.25">
      <c r="A13" s="3">
        <f t="shared" si="3"/>
        <v>8</v>
      </c>
      <c r="B13" s="18" t="s">
        <v>26</v>
      </c>
      <c r="C13" s="1" t="s">
        <v>11</v>
      </c>
      <c r="D13" s="26">
        <v>100</v>
      </c>
      <c r="E13" s="20">
        <v>200</v>
      </c>
      <c r="F13" s="1">
        <v>40</v>
      </c>
      <c r="G13" s="20">
        <v>10</v>
      </c>
      <c r="H13" s="13">
        <f t="shared" si="0"/>
        <v>350</v>
      </c>
      <c r="I13" s="6">
        <v>6.84</v>
      </c>
      <c r="J13" s="6">
        <f t="shared" si="1"/>
        <v>6.84</v>
      </c>
      <c r="K13" s="6">
        <f t="shared" si="2"/>
        <v>2394</v>
      </c>
    </row>
    <row r="14" spans="1:11" ht="33.75" customHeight="1" x14ac:dyDescent="0.25">
      <c r="A14" s="3">
        <f t="shared" si="3"/>
        <v>9</v>
      </c>
      <c r="B14" s="18" t="s">
        <v>60</v>
      </c>
      <c r="C14" s="1" t="s">
        <v>11</v>
      </c>
      <c r="D14" s="20">
        <v>50</v>
      </c>
      <c r="E14" s="20">
        <v>150</v>
      </c>
      <c r="F14" s="1">
        <v>70</v>
      </c>
      <c r="G14" s="20">
        <v>20</v>
      </c>
      <c r="H14" s="13">
        <f t="shared" si="0"/>
        <v>290</v>
      </c>
      <c r="I14" s="6">
        <v>16.22</v>
      </c>
      <c r="J14" s="6">
        <f t="shared" si="1"/>
        <v>16.22</v>
      </c>
      <c r="K14" s="6">
        <f t="shared" si="2"/>
        <v>4703.7999999999993</v>
      </c>
    </row>
    <row r="15" spans="1:11" ht="30" customHeight="1" x14ac:dyDescent="0.25">
      <c r="A15" s="3">
        <f t="shared" si="3"/>
        <v>10</v>
      </c>
      <c r="B15" s="18" t="s">
        <v>61</v>
      </c>
      <c r="C15" s="1" t="s">
        <v>11</v>
      </c>
      <c r="D15" s="20">
        <v>40</v>
      </c>
      <c r="E15" s="20">
        <v>100</v>
      </c>
      <c r="F15" s="1">
        <v>70</v>
      </c>
      <c r="G15" s="20">
        <v>20</v>
      </c>
      <c r="H15" s="13">
        <f t="shared" si="0"/>
        <v>230</v>
      </c>
      <c r="I15" s="6">
        <v>21.13</v>
      </c>
      <c r="J15" s="6">
        <f t="shared" si="1"/>
        <v>21.13</v>
      </c>
      <c r="K15" s="6">
        <f t="shared" si="2"/>
        <v>4859.8999999999996</v>
      </c>
    </row>
    <row r="16" spans="1:11" x14ac:dyDescent="0.25">
      <c r="A16" s="3">
        <f t="shared" si="3"/>
        <v>11</v>
      </c>
      <c r="B16" s="18" t="s">
        <v>62</v>
      </c>
      <c r="C16" s="1" t="s">
        <v>11</v>
      </c>
      <c r="D16" s="20">
        <v>50</v>
      </c>
      <c r="E16" s="20">
        <v>100</v>
      </c>
      <c r="F16" s="1">
        <v>50</v>
      </c>
      <c r="G16" s="20">
        <v>2</v>
      </c>
      <c r="H16" s="13">
        <f t="shared" si="0"/>
        <v>202</v>
      </c>
      <c r="I16" s="6">
        <v>59.29</v>
      </c>
      <c r="J16" s="6">
        <f t="shared" si="1"/>
        <v>59.29</v>
      </c>
      <c r="K16" s="6">
        <f t="shared" si="2"/>
        <v>11976.58</v>
      </c>
    </row>
    <row r="17" spans="1:11" x14ac:dyDescent="0.25">
      <c r="A17" s="3">
        <f t="shared" si="3"/>
        <v>12</v>
      </c>
      <c r="B17" s="18" t="s">
        <v>73</v>
      </c>
      <c r="C17" s="1" t="s">
        <v>18</v>
      </c>
      <c r="D17" s="24"/>
      <c r="E17" s="20">
        <v>500</v>
      </c>
      <c r="F17" s="1">
        <v>500</v>
      </c>
      <c r="G17" s="20">
        <v>24</v>
      </c>
      <c r="H17" s="13">
        <f t="shared" si="0"/>
        <v>1024</v>
      </c>
      <c r="I17" s="6">
        <v>4.91</v>
      </c>
      <c r="J17" s="6">
        <f t="shared" si="1"/>
        <v>4.91</v>
      </c>
      <c r="K17" s="6">
        <f t="shared" si="2"/>
        <v>5027.84</v>
      </c>
    </row>
    <row r="18" spans="1:11" ht="30.75" customHeight="1" x14ac:dyDescent="0.25">
      <c r="A18" s="3">
        <f t="shared" si="3"/>
        <v>13</v>
      </c>
      <c r="B18" s="18" t="s">
        <v>63</v>
      </c>
      <c r="C18" s="1" t="s">
        <v>11</v>
      </c>
      <c r="D18" s="20"/>
      <c r="E18" s="19">
        <v>4500</v>
      </c>
      <c r="F18" s="1"/>
      <c r="G18" s="20"/>
      <c r="H18" s="13">
        <f t="shared" si="0"/>
        <v>4500</v>
      </c>
      <c r="I18" s="6">
        <v>10.09</v>
      </c>
      <c r="J18" s="6">
        <f t="shared" si="1"/>
        <v>10.09</v>
      </c>
      <c r="K18" s="6">
        <f t="shared" si="2"/>
        <v>45405</v>
      </c>
    </row>
    <row r="19" spans="1:11" ht="58.5" customHeight="1" x14ac:dyDescent="0.25">
      <c r="A19" s="3">
        <f t="shared" si="3"/>
        <v>14</v>
      </c>
      <c r="B19" s="18" t="s">
        <v>64</v>
      </c>
      <c r="C19" s="1" t="s">
        <v>11</v>
      </c>
      <c r="D19" s="20"/>
      <c r="E19" s="19">
        <v>2000</v>
      </c>
      <c r="F19" s="1"/>
      <c r="G19" s="20"/>
      <c r="H19" s="13">
        <f t="shared" si="0"/>
        <v>2000</v>
      </c>
      <c r="I19" s="6">
        <v>11.25</v>
      </c>
      <c r="J19" s="6">
        <f t="shared" si="1"/>
        <v>11.25</v>
      </c>
      <c r="K19" s="6">
        <f t="shared" si="2"/>
        <v>22500</v>
      </c>
    </row>
    <row r="20" spans="1:11" ht="79.5" customHeight="1" x14ac:dyDescent="0.25">
      <c r="A20" s="3">
        <f t="shared" si="3"/>
        <v>15</v>
      </c>
      <c r="B20" s="18" t="s">
        <v>74</v>
      </c>
      <c r="C20" s="1" t="s">
        <v>19</v>
      </c>
      <c r="D20" s="20">
        <v>550</v>
      </c>
      <c r="E20" s="20">
        <v>400</v>
      </c>
      <c r="F20" s="1">
        <v>500</v>
      </c>
      <c r="G20" s="20">
        <v>30</v>
      </c>
      <c r="H20" s="13">
        <f t="shared" si="0"/>
        <v>1480</v>
      </c>
      <c r="I20" s="6">
        <v>93.34</v>
      </c>
      <c r="J20" s="6">
        <f t="shared" si="1"/>
        <v>93.34</v>
      </c>
      <c r="K20" s="6">
        <f t="shared" si="2"/>
        <v>138143.20000000001</v>
      </c>
    </row>
    <row r="21" spans="1:11" ht="84" customHeight="1" x14ac:dyDescent="0.25">
      <c r="A21" s="3">
        <f t="shared" si="3"/>
        <v>16</v>
      </c>
      <c r="B21" s="18" t="s">
        <v>75</v>
      </c>
      <c r="C21" s="1" t="s">
        <v>19</v>
      </c>
      <c r="D21" s="20">
        <v>100</v>
      </c>
      <c r="E21" s="20">
        <v>50</v>
      </c>
      <c r="F21" s="1">
        <v>50</v>
      </c>
      <c r="G21" s="20"/>
      <c r="H21" s="13">
        <f t="shared" si="0"/>
        <v>200</v>
      </c>
      <c r="I21" s="6">
        <v>115.89</v>
      </c>
      <c r="J21" s="6">
        <f t="shared" si="1"/>
        <v>115.89</v>
      </c>
      <c r="K21" s="6">
        <f t="shared" si="2"/>
        <v>23178</v>
      </c>
    </row>
    <row r="22" spans="1:11" x14ac:dyDescent="0.25">
      <c r="A22" s="3">
        <f t="shared" si="3"/>
        <v>17</v>
      </c>
      <c r="B22" s="18" t="s">
        <v>65</v>
      </c>
      <c r="C22" s="1" t="s">
        <v>18</v>
      </c>
      <c r="D22" s="20"/>
      <c r="E22" s="20">
        <v>100</v>
      </c>
      <c r="F22" s="1">
        <v>30</v>
      </c>
      <c r="G22" s="20">
        <v>12</v>
      </c>
      <c r="H22" s="13">
        <f t="shared" si="0"/>
        <v>142</v>
      </c>
      <c r="I22" s="6">
        <v>5.07</v>
      </c>
      <c r="J22" s="6">
        <f t="shared" si="1"/>
        <v>5.07</v>
      </c>
      <c r="K22" s="6">
        <f t="shared" si="2"/>
        <v>719.94</v>
      </c>
    </row>
    <row r="23" spans="1:11" ht="41.25" customHeight="1" x14ac:dyDescent="0.25">
      <c r="A23" s="3">
        <f t="shared" si="3"/>
        <v>18</v>
      </c>
      <c r="B23" s="18" t="s">
        <v>66</v>
      </c>
      <c r="C23" s="1" t="s">
        <v>11</v>
      </c>
      <c r="D23" s="20"/>
      <c r="E23" s="20">
        <v>600</v>
      </c>
      <c r="F23" s="1"/>
      <c r="G23" s="20"/>
      <c r="H23" s="13">
        <f t="shared" si="0"/>
        <v>600</v>
      </c>
      <c r="I23" s="6">
        <v>5.58</v>
      </c>
      <c r="J23" s="6">
        <f t="shared" si="1"/>
        <v>5.58</v>
      </c>
      <c r="K23" s="6">
        <f t="shared" si="2"/>
        <v>3348</v>
      </c>
    </row>
    <row r="24" spans="1:11" ht="82.5" customHeight="1" x14ac:dyDescent="0.25">
      <c r="A24" s="3">
        <f t="shared" si="3"/>
        <v>19</v>
      </c>
      <c r="B24" s="18" t="s">
        <v>27</v>
      </c>
      <c r="C24" s="1" t="s">
        <v>11</v>
      </c>
      <c r="D24" s="20"/>
      <c r="E24" s="19">
        <v>2000</v>
      </c>
      <c r="F24" s="1">
        <v>3000</v>
      </c>
      <c r="G24" s="20"/>
      <c r="H24" s="13">
        <f t="shared" si="0"/>
        <v>5000</v>
      </c>
      <c r="I24" s="6">
        <v>4.38</v>
      </c>
      <c r="J24" s="6">
        <f t="shared" si="1"/>
        <v>4.38</v>
      </c>
      <c r="K24" s="6">
        <f t="shared" si="2"/>
        <v>21900</v>
      </c>
    </row>
    <row r="25" spans="1:11" ht="54" customHeight="1" x14ac:dyDescent="0.25">
      <c r="A25" s="3">
        <f t="shared" si="3"/>
        <v>20</v>
      </c>
      <c r="B25" s="18" t="s">
        <v>76</v>
      </c>
      <c r="C25" s="1" t="s">
        <v>11</v>
      </c>
      <c r="D25" s="20"/>
      <c r="E25" s="19">
        <v>3000</v>
      </c>
      <c r="F25" s="1"/>
      <c r="G25" s="20"/>
      <c r="H25" s="13">
        <f t="shared" si="0"/>
        <v>3000</v>
      </c>
      <c r="I25" s="6">
        <v>10.68</v>
      </c>
      <c r="J25" s="6">
        <f t="shared" si="1"/>
        <v>10.68</v>
      </c>
      <c r="K25" s="6">
        <f t="shared" si="2"/>
        <v>32040</v>
      </c>
    </row>
    <row r="26" spans="1:11" ht="45" customHeight="1" x14ac:dyDescent="0.25">
      <c r="A26" s="3">
        <f t="shared" si="3"/>
        <v>21</v>
      </c>
      <c r="B26" s="18" t="s">
        <v>28</v>
      </c>
      <c r="C26" s="1" t="s">
        <v>11</v>
      </c>
      <c r="D26" s="20">
        <v>800</v>
      </c>
      <c r="E26" s="19">
        <v>15000</v>
      </c>
      <c r="F26" s="7">
        <v>25</v>
      </c>
      <c r="G26" s="20">
        <v>360</v>
      </c>
      <c r="H26" s="13">
        <f t="shared" si="0"/>
        <v>16185</v>
      </c>
      <c r="I26" s="6">
        <v>10.1</v>
      </c>
      <c r="J26" s="6">
        <f t="shared" si="1"/>
        <v>10.1</v>
      </c>
      <c r="K26" s="6">
        <f t="shared" si="2"/>
        <v>163468.5</v>
      </c>
    </row>
    <row r="27" spans="1:11" ht="49.5" customHeight="1" x14ac:dyDescent="0.25">
      <c r="A27" s="3">
        <f t="shared" si="3"/>
        <v>22</v>
      </c>
      <c r="B27" s="18" t="s">
        <v>29</v>
      </c>
      <c r="C27" s="1" t="s">
        <v>11</v>
      </c>
      <c r="D27" s="19">
        <v>2500</v>
      </c>
      <c r="E27" s="19">
        <v>4000</v>
      </c>
      <c r="F27" s="1">
        <v>5000</v>
      </c>
      <c r="G27" s="20"/>
      <c r="H27" s="13">
        <f t="shared" si="0"/>
        <v>11500</v>
      </c>
      <c r="I27" s="6">
        <v>3.42</v>
      </c>
      <c r="J27" s="6">
        <f t="shared" si="1"/>
        <v>3.42</v>
      </c>
      <c r="K27" s="6">
        <f t="shared" si="2"/>
        <v>39330</v>
      </c>
    </row>
    <row r="28" spans="1:11" x14ac:dyDescent="0.25">
      <c r="A28" s="3">
        <f t="shared" si="3"/>
        <v>23</v>
      </c>
      <c r="B28" s="18" t="s">
        <v>77</v>
      </c>
      <c r="C28" s="1" t="s">
        <v>18</v>
      </c>
      <c r="D28" s="20">
        <v>100</v>
      </c>
      <c r="E28" s="20">
        <v>300</v>
      </c>
      <c r="F28" s="1">
        <v>30</v>
      </c>
      <c r="G28" s="20"/>
      <c r="H28" s="13">
        <f t="shared" si="0"/>
        <v>430</v>
      </c>
      <c r="I28" s="6">
        <v>4.3499999999999996</v>
      </c>
      <c r="J28" s="6">
        <f t="shared" si="1"/>
        <v>4.3499999999999996</v>
      </c>
      <c r="K28" s="6">
        <f t="shared" si="2"/>
        <v>1870.4999999999998</v>
      </c>
    </row>
    <row r="29" spans="1:11" ht="48" customHeight="1" x14ac:dyDescent="0.25">
      <c r="A29" s="3">
        <f t="shared" si="3"/>
        <v>24</v>
      </c>
      <c r="B29" s="18" t="s">
        <v>30</v>
      </c>
      <c r="C29" s="1" t="s">
        <v>11</v>
      </c>
      <c r="D29" s="20">
        <v>50</v>
      </c>
      <c r="E29" s="20">
        <v>300</v>
      </c>
      <c r="F29" s="7">
        <v>50</v>
      </c>
      <c r="G29" s="20">
        <v>12</v>
      </c>
      <c r="H29" s="13">
        <f t="shared" si="0"/>
        <v>412</v>
      </c>
      <c r="I29" s="6">
        <v>5.72</v>
      </c>
      <c r="J29" s="6">
        <f t="shared" si="1"/>
        <v>5.72</v>
      </c>
      <c r="K29" s="6">
        <f t="shared" si="2"/>
        <v>2356.64</v>
      </c>
    </row>
    <row r="30" spans="1:11" ht="46.5" customHeight="1" x14ac:dyDescent="0.25">
      <c r="A30" s="3">
        <f t="shared" si="3"/>
        <v>25</v>
      </c>
      <c r="B30" s="18" t="s">
        <v>31</v>
      </c>
      <c r="C30" s="1" t="s">
        <v>11</v>
      </c>
      <c r="D30" s="19">
        <v>50</v>
      </c>
      <c r="E30" s="20">
        <v>50</v>
      </c>
      <c r="F30" s="1">
        <v>30</v>
      </c>
      <c r="G30" s="20"/>
      <c r="H30" s="13">
        <f t="shared" si="0"/>
        <v>130</v>
      </c>
      <c r="I30" s="6">
        <v>6.18</v>
      </c>
      <c r="J30" s="6">
        <f t="shared" si="1"/>
        <v>6.18</v>
      </c>
      <c r="K30" s="6">
        <f t="shared" si="2"/>
        <v>803.4</v>
      </c>
    </row>
    <row r="31" spans="1:11" ht="96" customHeight="1" x14ac:dyDescent="0.25">
      <c r="A31" s="3">
        <f t="shared" si="3"/>
        <v>26</v>
      </c>
      <c r="B31" s="18" t="s">
        <v>78</v>
      </c>
      <c r="C31" s="1" t="s">
        <v>11</v>
      </c>
      <c r="D31" s="27">
        <v>100</v>
      </c>
      <c r="E31" s="19">
        <v>10000</v>
      </c>
      <c r="F31" s="1">
        <v>12</v>
      </c>
      <c r="G31" s="20">
        <v>360</v>
      </c>
      <c r="H31" s="13">
        <f t="shared" si="0"/>
        <v>10472</v>
      </c>
      <c r="I31" s="6">
        <v>2.99</v>
      </c>
      <c r="J31" s="6">
        <f t="shared" si="1"/>
        <v>2.99</v>
      </c>
      <c r="K31" s="6">
        <f t="shared" si="2"/>
        <v>31311.280000000002</v>
      </c>
    </row>
    <row r="32" spans="1:11" x14ac:dyDescent="0.25">
      <c r="A32" s="3">
        <f t="shared" si="3"/>
        <v>27</v>
      </c>
      <c r="B32" s="18" t="s">
        <v>79</v>
      </c>
      <c r="C32" s="1" t="s">
        <v>11</v>
      </c>
      <c r="D32" s="20"/>
      <c r="E32" s="20">
        <v>50</v>
      </c>
      <c r="F32" s="1">
        <v>30</v>
      </c>
      <c r="G32" s="20">
        <v>5</v>
      </c>
      <c r="H32" s="13">
        <f t="shared" si="0"/>
        <v>85</v>
      </c>
      <c r="I32" s="6">
        <v>3.63</v>
      </c>
      <c r="J32" s="6">
        <f t="shared" si="1"/>
        <v>3.63</v>
      </c>
      <c r="K32" s="6">
        <f t="shared" si="2"/>
        <v>308.55</v>
      </c>
    </row>
    <row r="33" spans="1:12" ht="57.75" customHeight="1" x14ac:dyDescent="0.25">
      <c r="A33" s="3">
        <f t="shared" si="3"/>
        <v>28</v>
      </c>
      <c r="B33" s="18" t="s">
        <v>67</v>
      </c>
      <c r="C33" s="1" t="s">
        <v>11</v>
      </c>
      <c r="D33" s="20"/>
      <c r="E33" s="19">
        <v>4000</v>
      </c>
      <c r="F33" s="1">
        <v>5000</v>
      </c>
      <c r="G33" s="20"/>
      <c r="H33" s="13">
        <f t="shared" si="0"/>
        <v>9000</v>
      </c>
      <c r="I33" s="6">
        <v>4.78</v>
      </c>
      <c r="J33" s="6">
        <f t="shared" si="1"/>
        <v>4.78</v>
      </c>
      <c r="K33" s="6">
        <f t="shared" si="2"/>
        <v>43020</v>
      </c>
    </row>
    <row r="34" spans="1:12" ht="16.5" customHeight="1" x14ac:dyDescent="0.25">
      <c r="A34" s="3">
        <f t="shared" si="3"/>
        <v>29</v>
      </c>
      <c r="B34" s="18" t="s">
        <v>80</v>
      </c>
      <c r="C34" s="1" t="s">
        <v>11</v>
      </c>
      <c r="D34" s="20"/>
      <c r="E34" s="20">
        <v>30</v>
      </c>
      <c r="F34" s="1"/>
      <c r="G34" s="20"/>
      <c r="H34" s="13">
        <f t="shared" si="0"/>
        <v>30</v>
      </c>
      <c r="I34" s="6">
        <v>6.58</v>
      </c>
      <c r="J34" s="6">
        <f t="shared" si="1"/>
        <v>6.58</v>
      </c>
      <c r="K34" s="6">
        <f t="shared" si="2"/>
        <v>197.4</v>
      </c>
    </row>
    <row r="35" spans="1:12" ht="70.5" customHeight="1" x14ac:dyDescent="0.25">
      <c r="A35" s="3">
        <f t="shared" si="3"/>
        <v>30</v>
      </c>
      <c r="B35" s="18" t="s">
        <v>32</v>
      </c>
      <c r="C35" s="1" t="s">
        <v>11</v>
      </c>
      <c r="D35" s="19">
        <v>400</v>
      </c>
      <c r="E35" s="19">
        <v>4000</v>
      </c>
      <c r="F35" s="1">
        <v>2000</v>
      </c>
      <c r="G35" s="20">
        <v>120</v>
      </c>
      <c r="H35" s="13">
        <f t="shared" si="0"/>
        <v>6520</v>
      </c>
      <c r="I35" s="6">
        <v>2.31</v>
      </c>
      <c r="J35" s="6">
        <f t="shared" si="1"/>
        <v>2.31</v>
      </c>
      <c r="K35" s="6">
        <f t="shared" si="2"/>
        <v>15061.2</v>
      </c>
    </row>
    <row r="36" spans="1:12" ht="45.75" customHeight="1" x14ac:dyDescent="0.25">
      <c r="A36" s="3">
        <f t="shared" si="3"/>
        <v>31</v>
      </c>
      <c r="B36" s="18" t="s">
        <v>33</v>
      </c>
      <c r="C36" s="1" t="s">
        <v>11</v>
      </c>
      <c r="D36" s="19">
        <v>200</v>
      </c>
      <c r="E36" s="19">
        <v>4000</v>
      </c>
      <c r="F36" s="1">
        <v>2000</v>
      </c>
      <c r="G36" s="20">
        <v>360</v>
      </c>
      <c r="H36" s="13">
        <f t="shared" si="0"/>
        <v>6560</v>
      </c>
      <c r="I36" s="6">
        <v>1.07</v>
      </c>
      <c r="J36" s="6">
        <f t="shared" si="1"/>
        <v>1.07</v>
      </c>
      <c r="K36" s="6">
        <f t="shared" si="2"/>
        <v>7019.2000000000007</v>
      </c>
    </row>
    <row r="37" spans="1:12" x14ac:dyDescent="0.25">
      <c r="A37" s="3">
        <f t="shared" si="3"/>
        <v>32</v>
      </c>
      <c r="B37" s="18" t="s">
        <v>81</v>
      </c>
      <c r="C37" s="1" t="s">
        <v>18</v>
      </c>
      <c r="D37" s="20">
        <v>200</v>
      </c>
      <c r="E37" s="20">
        <v>100</v>
      </c>
      <c r="F37" s="1">
        <v>50</v>
      </c>
      <c r="G37" s="20">
        <v>2</v>
      </c>
      <c r="H37" s="13">
        <f t="shared" si="0"/>
        <v>352</v>
      </c>
      <c r="I37" s="6">
        <v>38</v>
      </c>
      <c r="J37" s="6">
        <f t="shared" si="1"/>
        <v>38</v>
      </c>
      <c r="K37" s="6">
        <f t="shared" si="2"/>
        <v>13376</v>
      </c>
    </row>
    <row r="38" spans="1:12" ht="54" customHeight="1" x14ac:dyDescent="0.25">
      <c r="A38" s="3">
        <f t="shared" si="3"/>
        <v>33</v>
      </c>
      <c r="B38" s="18" t="s">
        <v>82</v>
      </c>
      <c r="C38" s="1" t="s">
        <v>18</v>
      </c>
      <c r="D38" s="20">
        <v>200</v>
      </c>
      <c r="E38" s="20">
        <v>200</v>
      </c>
      <c r="F38" s="1">
        <v>100</v>
      </c>
      <c r="G38" s="20">
        <v>3</v>
      </c>
      <c r="H38" s="13">
        <f t="shared" si="0"/>
        <v>503</v>
      </c>
      <c r="I38" s="6">
        <v>4.05</v>
      </c>
      <c r="J38" s="6">
        <f t="shared" si="1"/>
        <v>4.05</v>
      </c>
      <c r="K38" s="6">
        <f t="shared" si="2"/>
        <v>2037.1499999999999</v>
      </c>
    </row>
    <row r="39" spans="1:12" ht="69" customHeight="1" x14ac:dyDescent="0.25">
      <c r="A39" s="3">
        <f t="shared" si="3"/>
        <v>34</v>
      </c>
      <c r="B39" s="21" t="s">
        <v>34</v>
      </c>
      <c r="C39" s="13" t="s">
        <v>11</v>
      </c>
      <c r="D39" s="24"/>
      <c r="E39" s="19">
        <v>8000</v>
      </c>
      <c r="F39" s="13"/>
      <c r="G39" s="24"/>
      <c r="H39" s="13">
        <f t="shared" si="0"/>
        <v>8000</v>
      </c>
      <c r="I39" s="14">
        <v>1.58</v>
      </c>
      <c r="J39" s="6">
        <f t="shared" si="1"/>
        <v>1.58</v>
      </c>
      <c r="K39" s="6">
        <f t="shared" si="2"/>
        <v>12640</v>
      </c>
    </row>
    <row r="40" spans="1:12" ht="71.25" customHeight="1" x14ac:dyDescent="0.25">
      <c r="A40" s="3">
        <f t="shared" si="3"/>
        <v>35</v>
      </c>
      <c r="B40" s="21" t="s">
        <v>68</v>
      </c>
      <c r="C40" s="1" t="s">
        <v>11</v>
      </c>
      <c r="D40" s="20"/>
      <c r="E40" s="19">
        <v>10000</v>
      </c>
      <c r="F40" s="1"/>
      <c r="G40" s="20"/>
      <c r="H40" s="13">
        <f t="shared" si="0"/>
        <v>10000</v>
      </c>
      <c r="I40" s="6">
        <v>2.0499999999999998</v>
      </c>
      <c r="J40" s="6">
        <f t="shared" si="1"/>
        <v>2.0499999999999998</v>
      </c>
      <c r="K40" s="6">
        <f t="shared" si="2"/>
        <v>20500</v>
      </c>
    </row>
    <row r="41" spans="1:12" ht="71.25" customHeight="1" x14ac:dyDescent="0.25">
      <c r="A41" s="3">
        <f t="shared" si="3"/>
        <v>36</v>
      </c>
      <c r="B41" s="21" t="s">
        <v>35</v>
      </c>
      <c r="C41" s="13" t="s">
        <v>11</v>
      </c>
      <c r="D41" s="24"/>
      <c r="E41" s="19">
        <v>50000</v>
      </c>
      <c r="F41" s="13"/>
      <c r="G41" s="24"/>
      <c r="H41" s="13">
        <f t="shared" si="0"/>
        <v>50000</v>
      </c>
      <c r="I41" s="14">
        <v>1.69</v>
      </c>
      <c r="J41" s="6">
        <f t="shared" si="1"/>
        <v>1.69</v>
      </c>
      <c r="K41" s="6">
        <f t="shared" si="2"/>
        <v>84500</v>
      </c>
      <c r="L41" s="29"/>
    </row>
    <row r="42" spans="1:12" ht="28.5" customHeight="1" x14ac:dyDescent="0.25">
      <c r="A42" s="3">
        <f t="shared" si="3"/>
        <v>37</v>
      </c>
      <c r="B42" s="18" t="s">
        <v>36</v>
      </c>
      <c r="C42" s="1" t="s">
        <v>18</v>
      </c>
      <c r="D42" s="20">
        <v>100</v>
      </c>
      <c r="E42" s="20">
        <v>200</v>
      </c>
      <c r="F42" s="1">
        <v>200</v>
      </c>
      <c r="G42" s="20">
        <v>20</v>
      </c>
      <c r="H42" s="13">
        <f t="shared" si="0"/>
        <v>520</v>
      </c>
      <c r="I42" s="6">
        <v>1.59</v>
      </c>
      <c r="J42" s="6">
        <f t="shared" si="1"/>
        <v>1.59</v>
      </c>
      <c r="K42" s="6">
        <f t="shared" si="2"/>
        <v>826.80000000000007</v>
      </c>
    </row>
    <row r="43" spans="1:12" x14ac:dyDescent="0.25">
      <c r="A43" s="3">
        <f t="shared" si="3"/>
        <v>38</v>
      </c>
      <c r="B43" s="21" t="s">
        <v>83</v>
      </c>
      <c r="C43" s="13" t="s">
        <v>18</v>
      </c>
      <c r="D43" s="20">
        <v>35</v>
      </c>
      <c r="E43" s="20">
        <v>0</v>
      </c>
      <c r="F43" s="13"/>
      <c r="G43" s="24"/>
      <c r="H43" s="13">
        <f t="shared" si="0"/>
        <v>35</v>
      </c>
      <c r="I43" s="14">
        <v>4.7300000000000004</v>
      </c>
      <c r="J43" s="6">
        <f t="shared" si="1"/>
        <v>4.7300000000000004</v>
      </c>
      <c r="K43" s="6">
        <f t="shared" si="2"/>
        <v>165.55</v>
      </c>
    </row>
    <row r="44" spans="1:12" ht="69" customHeight="1" x14ac:dyDescent="0.25">
      <c r="A44" s="3">
        <f t="shared" si="3"/>
        <v>39</v>
      </c>
      <c r="B44" s="18" t="s">
        <v>37</v>
      </c>
      <c r="C44" s="1" t="s">
        <v>11</v>
      </c>
      <c r="D44" s="20">
        <v>100</v>
      </c>
      <c r="E44" s="19">
        <v>3000</v>
      </c>
      <c r="F44" s="1">
        <v>100</v>
      </c>
      <c r="G44" s="20">
        <v>20</v>
      </c>
      <c r="H44" s="13">
        <f t="shared" si="0"/>
        <v>3220</v>
      </c>
      <c r="I44" s="6">
        <v>12.63</v>
      </c>
      <c r="J44" s="6">
        <f t="shared" si="1"/>
        <v>12.63</v>
      </c>
      <c r="K44" s="6">
        <f t="shared" si="2"/>
        <v>40668.600000000006</v>
      </c>
    </row>
    <row r="45" spans="1:12" ht="31.5" customHeight="1" x14ac:dyDescent="0.25">
      <c r="A45" s="3">
        <f t="shared" si="3"/>
        <v>40</v>
      </c>
      <c r="B45" s="18" t="s">
        <v>84</v>
      </c>
      <c r="C45" s="1" t="s">
        <v>11</v>
      </c>
      <c r="D45" s="20">
        <v>150</v>
      </c>
      <c r="E45" s="19">
        <v>2000</v>
      </c>
      <c r="F45" s="1">
        <v>2400</v>
      </c>
      <c r="G45" s="20">
        <v>20</v>
      </c>
      <c r="H45" s="13">
        <f t="shared" si="0"/>
        <v>4570</v>
      </c>
      <c r="I45" s="6">
        <v>6.5</v>
      </c>
      <c r="J45" s="6">
        <f t="shared" si="1"/>
        <v>6.5</v>
      </c>
      <c r="K45" s="6">
        <f t="shared" si="2"/>
        <v>29705</v>
      </c>
    </row>
    <row r="46" spans="1:12" x14ac:dyDescent="0.25">
      <c r="A46" s="3">
        <f t="shared" si="3"/>
        <v>41</v>
      </c>
      <c r="B46" s="18" t="s">
        <v>85</v>
      </c>
      <c r="C46" s="1" t="s">
        <v>11</v>
      </c>
      <c r="D46" s="20">
        <v>50</v>
      </c>
      <c r="E46" s="20">
        <v>300</v>
      </c>
      <c r="F46" s="1">
        <v>30</v>
      </c>
      <c r="G46" s="20">
        <v>2</v>
      </c>
      <c r="H46" s="13">
        <f t="shared" si="0"/>
        <v>382</v>
      </c>
      <c r="I46" s="6">
        <v>11.08</v>
      </c>
      <c r="J46" s="6">
        <f t="shared" si="1"/>
        <v>11.08</v>
      </c>
      <c r="K46" s="6">
        <f t="shared" si="2"/>
        <v>4232.5600000000004</v>
      </c>
    </row>
    <row r="47" spans="1:12" ht="24" x14ac:dyDescent="0.25">
      <c r="A47" s="3">
        <f t="shared" si="3"/>
        <v>42</v>
      </c>
      <c r="B47" s="18" t="s">
        <v>86</v>
      </c>
      <c r="C47" s="1" t="s">
        <v>11</v>
      </c>
      <c r="D47" s="20">
        <v>20</v>
      </c>
      <c r="E47" s="20">
        <v>300</v>
      </c>
      <c r="F47" s="1">
        <v>30</v>
      </c>
      <c r="G47" s="20">
        <v>12</v>
      </c>
      <c r="H47" s="13">
        <f t="shared" si="0"/>
        <v>362</v>
      </c>
      <c r="I47" s="6">
        <v>13.34</v>
      </c>
      <c r="J47" s="6">
        <f t="shared" si="1"/>
        <v>13.34</v>
      </c>
      <c r="K47" s="6">
        <f t="shared" si="2"/>
        <v>4829.08</v>
      </c>
    </row>
    <row r="48" spans="1:12" x14ac:dyDescent="0.25">
      <c r="A48" s="3">
        <f t="shared" si="3"/>
        <v>43</v>
      </c>
      <c r="B48" s="18" t="s">
        <v>87</v>
      </c>
      <c r="C48" s="1" t="s">
        <v>11</v>
      </c>
      <c r="D48" s="20"/>
      <c r="E48" s="20">
        <v>300</v>
      </c>
      <c r="F48" s="1">
        <v>30</v>
      </c>
      <c r="G48" s="20">
        <v>2</v>
      </c>
      <c r="H48" s="13">
        <f t="shared" si="0"/>
        <v>332</v>
      </c>
      <c r="I48" s="6">
        <v>83.93</v>
      </c>
      <c r="J48" s="6">
        <f t="shared" si="1"/>
        <v>83.93</v>
      </c>
      <c r="K48" s="6">
        <f t="shared" si="2"/>
        <v>27864.760000000002</v>
      </c>
    </row>
    <row r="49" spans="1:11" ht="19.5" customHeight="1" x14ac:dyDescent="0.25">
      <c r="A49" s="3">
        <f t="shared" si="3"/>
        <v>44</v>
      </c>
      <c r="B49" s="18" t="s">
        <v>88</v>
      </c>
      <c r="C49" s="1" t="s">
        <v>11</v>
      </c>
      <c r="D49" s="20"/>
      <c r="E49" s="20">
        <v>200</v>
      </c>
      <c r="F49" s="1">
        <v>50</v>
      </c>
      <c r="G49" s="20">
        <v>5</v>
      </c>
      <c r="H49" s="13">
        <f t="shared" si="0"/>
        <v>255</v>
      </c>
      <c r="I49" s="6">
        <v>142.18</v>
      </c>
      <c r="J49" s="6">
        <f t="shared" si="1"/>
        <v>142.18</v>
      </c>
      <c r="K49" s="6">
        <f t="shared" si="2"/>
        <v>36255.9</v>
      </c>
    </row>
    <row r="50" spans="1:11" ht="59.25" customHeight="1" x14ac:dyDescent="0.25">
      <c r="A50" s="3">
        <f t="shared" si="3"/>
        <v>45</v>
      </c>
      <c r="B50" s="18" t="s">
        <v>89</v>
      </c>
      <c r="C50" s="1" t="s">
        <v>11</v>
      </c>
      <c r="D50" s="20">
        <v>80</v>
      </c>
      <c r="E50" s="19">
        <v>1000</v>
      </c>
      <c r="F50" s="7">
        <v>1</v>
      </c>
      <c r="G50" s="20">
        <v>15</v>
      </c>
      <c r="H50" s="13">
        <f t="shared" si="0"/>
        <v>1096</v>
      </c>
      <c r="I50" s="6">
        <v>6.65</v>
      </c>
      <c r="J50" s="6">
        <f t="shared" si="1"/>
        <v>6.65</v>
      </c>
      <c r="K50" s="6">
        <f t="shared" si="2"/>
        <v>7288.4000000000005</v>
      </c>
    </row>
    <row r="51" spans="1:11" ht="55.5" customHeight="1" x14ac:dyDescent="0.25">
      <c r="A51" s="3">
        <f t="shared" si="3"/>
        <v>46</v>
      </c>
      <c r="B51" s="18" t="s">
        <v>90</v>
      </c>
      <c r="C51" s="1" t="s">
        <v>18</v>
      </c>
      <c r="D51" s="20">
        <v>70</v>
      </c>
      <c r="E51" s="20">
        <v>260</v>
      </c>
      <c r="F51" s="7">
        <v>260</v>
      </c>
      <c r="G51" s="20">
        <v>20</v>
      </c>
      <c r="H51" s="13">
        <f t="shared" si="0"/>
        <v>610</v>
      </c>
      <c r="I51" s="6">
        <v>11.22</v>
      </c>
      <c r="J51" s="6">
        <f t="shared" si="1"/>
        <v>11.22</v>
      </c>
      <c r="K51" s="6">
        <f t="shared" si="2"/>
        <v>6844.2000000000007</v>
      </c>
    </row>
    <row r="52" spans="1:11" ht="67.5" customHeight="1" x14ac:dyDescent="0.25">
      <c r="A52" s="3">
        <f t="shared" si="3"/>
        <v>47</v>
      </c>
      <c r="B52" s="18" t="s">
        <v>91</v>
      </c>
      <c r="C52" s="1" t="s">
        <v>11</v>
      </c>
      <c r="D52" s="20">
        <v>20</v>
      </c>
      <c r="E52" s="20">
        <v>50</v>
      </c>
      <c r="F52" s="1">
        <v>100</v>
      </c>
      <c r="G52" s="20">
        <v>10</v>
      </c>
      <c r="H52" s="13">
        <f t="shared" si="0"/>
        <v>180</v>
      </c>
      <c r="I52" s="6">
        <v>231.67</v>
      </c>
      <c r="J52" s="6">
        <f t="shared" si="1"/>
        <v>231.67</v>
      </c>
      <c r="K52" s="6">
        <f t="shared" si="2"/>
        <v>41700.6</v>
      </c>
    </row>
    <row r="53" spans="1:11" ht="48.75" customHeight="1" x14ac:dyDescent="0.25">
      <c r="A53" s="3">
        <f t="shared" si="3"/>
        <v>48</v>
      </c>
      <c r="B53" s="21" t="s">
        <v>92</v>
      </c>
      <c r="C53" s="13" t="s">
        <v>19</v>
      </c>
      <c r="D53" s="24"/>
      <c r="E53" s="20">
        <v>20</v>
      </c>
      <c r="F53" s="13"/>
      <c r="G53" s="24"/>
      <c r="H53" s="13">
        <f t="shared" si="0"/>
        <v>20</v>
      </c>
      <c r="I53" s="14">
        <v>9.4600000000000009</v>
      </c>
      <c r="J53" s="6">
        <f t="shared" si="1"/>
        <v>9.4600000000000009</v>
      </c>
      <c r="K53" s="6">
        <f t="shared" si="2"/>
        <v>189.20000000000002</v>
      </c>
    </row>
    <row r="54" spans="1:11" ht="33.75" customHeight="1" x14ac:dyDescent="0.25">
      <c r="A54" s="3">
        <f t="shared" si="3"/>
        <v>49</v>
      </c>
      <c r="B54" s="18" t="s">
        <v>38</v>
      </c>
      <c r="C54" s="1" t="s">
        <v>11</v>
      </c>
      <c r="D54" s="20">
        <v>500</v>
      </c>
      <c r="E54" s="19">
        <v>15000</v>
      </c>
      <c r="F54" s="1">
        <v>20</v>
      </c>
      <c r="G54" s="20">
        <v>200</v>
      </c>
      <c r="H54" s="13">
        <f t="shared" si="0"/>
        <v>15720</v>
      </c>
      <c r="I54" s="6">
        <v>3.87</v>
      </c>
      <c r="J54" s="6">
        <f t="shared" si="1"/>
        <v>3.87</v>
      </c>
      <c r="K54" s="6">
        <f t="shared" si="2"/>
        <v>60836.4</v>
      </c>
    </row>
    <row r="55" spans="1:11" ht="60" customHeight="1" x14ac:dyDescent="0.25">
      <c r="A55" s="3">
        <f t="shared" si="3"/>
        <v>50</v>
      </c>
      <c r="B55" s="18" t="s">
        <v>39</v>
      </c>
      <c r="C55" s="1" t="s">
        <v>11</v>
      </c>
      <c r="D55" s="20">
        <v>1800</v>
      </c>
      <c r="E55" s="19">
        <v>10000</v>
      </c>
      <c r="F55" s="1">
        <v>10</v>
      </c>
      <c r="G55" s="20">
        <v>200</v>
      </c>
      <c r="H55" s="13">
        <f t="shared" si="0"/>
        <v>12010</v>
      </c>
      <c r="I55" s="6">
        <v>1.63</v>
      </c>
      <c r="J55" s="6">
        <f t="shared" si="1"/>
        <v>1.63</v>
      </c>
      <c r="K55" s="6">
        <f t="shared" si="2"/>
        <v>19576.3</v>
      </c>
    </row>
    <row r="56" spans="1:11" ht="42.75" customHeight="1" x14ac:dyDescent="0.25">
      <c r="A56" s="3">
        <f t="shared" si="3"/>
        <v>51</v>
      </c>
      <c r="B56" s="18" t="s">
        <v>40</v>
      </c>
      <c r="C56" s="13" t="s">
        <v>11</v>
      </c>
      <c r="D56" s="20">
        <v>100</v>
      </c>
      <c r="E56" s="20">
        <v>150</v>
      </c>
      <c r="F56" s="13">
        <v>100</v>
      </c>
      <c r="G56" s="20"/>
      <c r="H56" s="13">
        <f t="shared" si="0"/>
        <v>350</v>
      </c>
      <c r="I56" s="14">
        <v>7.65</v>
      </c>
      <c r="J56" s="6">
        <f t="shared" si="1"/>
        <v>7.65</v>
      </c>
      <c r="K56" s="6">
        <f t="shared" si="2"/>
        <v>2677.5</v>
      </c>
    </row>
    <row r="57" spans="1:11" ht="45" customHeight="1" x14ac:dyDescent="0.25">
      <c r="A57" s="3">
        <f t="shared" si="3"/>
        <v>52</v>
      </c>
      <c r="B57" s="18" t="s">
        <v>93</v>
      </c>
      <c r="C57" s="1" t="s">
        <v>11</v>
      </c>
      <c r="D57" s="20">
        <v>300</v>
      </c>
      <c r="E57" s="19">
        <v>4000</v>
      </c>
      <c r="F57" s="1">
        <v>2000</v>
      </c>
      <c r="G57" s="20">
        <v>40</v>
      </c>
      <c r="H57" s="13">
        <f t="shared" si="0"/>
        <v>6340</v>
      </c>
      <c r="I57" s="6">
        <v>4.91</v>
      </c>
      <c r="J57" s="6">
        <f t="shared" si="1"/>
        <v>4.91</v>
      </c>
      <c r="K57" s="6">
        <f t="shared" si="2"/>
        <v>31129.4</v>
      </c>
    </row>
    <row r="58" spans="1:11" ht="33" customHeight="1" x14ac:dyDescent="0.25">
      <c r="A58" s="3">
        <f t="shared" si="3"/>
        <v>53</v>
      </c>
      <c r="B58" s="18" t="s">
        <v>41</v>
      </c>
      <c r="C58" s="1" t="s">
        <v>11</v>
      </c>
      <c r="D58" s="20">
        <v>200</v>
      </c>
      <c r="E58" s="19">
        <v>4000</v>
      </c>
      <c r="F58" s="1">
        <v>3000</v>
      </c>
      <c r="G58" s="20">
        <v>60</v>
      </c>
      <c r="H58" s="13">
        <f t="shared" si="0"/>
        <v>7260</v>
      </c>
      <c r="I58" s="6">
        <v>4.3</v>
      </c>
      <c r="J58" s="6">
        <f t="shared" si="1"/>
        <v>4.3</v>
      </c>
      <c r="K58" s="6">
        <f t="shared" si="2"/>
        <v>31218</v>
      </c>
    </row>
    <row r="59" spans="1:11" ht="31.5" customHeight="1" x14ac:dyDescent="0.25">
      <c r="A59" s="3">
        <f t="shared" si="3"/>
        <v>54</v>
      </c>
      <c r="B59" s="18" t="s">
        <v>94</v>
      </c>
      <c r="C59" s="1" t="s">
        <v>11</v>
      </c>
      <c r="D59" s="20">
        <v>30</v>
      </c>
      <c r="E59" s="20">
        <v>300</v>
      </c>
      <c r="F59" s="1">
        <v>600</v>
      </c>
      <c r="G59" s="20">
        <v>30</v>
      </c>
      <c r="H59" s="13">
        <f t="shared" si="0"/>
        <v>960</v>
      </c>
      <c r="I59" s="6">
        <v>21.9</v>
      </c>
      <c r="J59" s="6">
        <f t="shared" si="1"/>
        <v>21.9</v>
      </c>
      <c r="K59" s="6">
        <f t="shared" si="2"/>
        <v>21024</v>
      </c>
    </row>
    <row r="60" spans="1:11" ht="46.5" customHeight="1" x14ac:dyDescent="0.25">
      <c r="A60" s="3">
        <f t="shared" si="3"/>
        <v>55</v>
      </c>
      <c r="B60" s="18" t="s">
        <v>42</v>
      </c>
      <c r="C60" s="1" t="s">
        <v>20</v>
      </c>
      <c r="D60" s="20">
        <v>300</v>
      </c>
      <c r="E60" s="20">
        <v>300</v>
      </c>
      <c r="F60" s="1">
        <v>300</v>
      </c>
      <c r="G60" s="20">
        <v>8</v>
      </c>
      <c r="H60" s="13">
        <f t="shared" si="0"/>
        <v>908</v>
      </c>
      <c r="I60" s="6">
        <v>84.38</v>
      </c>
      <c r="J60" s="6">
        <f t="shared" si="1"/>
        <v>84.38</v>
      </c>
      <c r="K60" s="6">
        <f t="shared" si="2"/>
        <v>76617.039999999994</v>
      </c>
    </row>
    <row r="61" spans="1:11" ht="43.5" customHeight="1" x14ac:dyDescent="0.25">
      <c r="A61" s="3">
        <f t="shared" si="3"/>
        <v>56</v>
      </c>
      <c r="B61" s="18" t="s">
        <v>43</v>
      </c>
      <c r="C61" s="1" t="s">
        <v>18</v>
      </c>
      <c r="D61" s="24">
        <v>100</v>
      </c>
      <c r="E61" s="20">
        <v>600</v>
      </c>
      <c r="F61" s="1">
        <v>300</v>
      </c>
      <c r="G61" s="20"/>
      <c r="H61" s="13">
        <f t="shared" si="0"/>
        <v>1000</v>
      </c>
      <c r="I61" s="6">
        <v>11.92</v>
      </c>
      <c r="J61" s="6">
        <f t="shared" si="1"/>
        <v>11.92</v>
      </c>
      <c r="K61" s="6">
        <f t="shared" si="2"/>
        <v>11920</v>
      </c>
    </row>
    <row r="62" spans="1:11" ht="27.75" customHeight="1" x14ac:dyDescent="0.25">
      <c r="A62" s="3">
        <f t="shared" si="3"/>
        <v>57</v>
      </c>
      <c r="B62" s="18" t="s">
        <v>44</v>
      </c>
      <c r="C62" s="1" t="s">
        <v>20</v>
      </c>
      <c r="D62" s="24">
        <v>100</v>
      </c>
      <c r="E62" s="20">
        <v>300</v>
      </c>
      <c r="F62" s="1">
        <v>200</v>
      </c>
      <c r="G62" s="20">
        <v>10</v>
      </c>
      <c r="H62" s="13">
        <f t="shared" si="0"/>
        <v>610</v>
      </c>
      <c r="I62" s="6">
        <v>42.03</v>
      </c>
      <c r="J62" s="6">
        <f t="shared" si="1"/>
        <v>42.03</v>
      </c>
      <c r="K62" s="6">
        <f t="shared" si="2"/>
        <v>25638.3</v>
      </c>
    </row>
    <row r="63" spans="1:11" ht="15.75" customHeight="1" x14ac:dyDescent="0.25">
      <c r="A63" s="3">
        <f t="shared" si="3"/>
        <v>58</v>
      </c>
      <c r="B63" s="18" t="s">
        <v>45</v>
      </c>
      <c r="C63" s="1" t="s">
        <v>11</v>
      </c>
      <c r="D63" s="20"/>
      <c r="E63" s="20">
        <v>100</v>
      </c>
      <c r="F63" s="1"/>
      <c r="G63" s="20"/>
      <c r="H63" s="13">
        <f t="shared" si="0"/>
        <v>100</v>
      </c>
      <c r="I63" s="6">
        <v>5.13</v>
      </c>
      <c r="J63" s="6">
        <f t="shared" si="1"/>
        <v>5.13</v>
      </c>
      <c r="K63" s="6">
        <f t="shared" si="2"/>
        <v>513</v>
      </c>
    </row>
    <row r="64" spans="1:11" ht="42.75" customHeight="1" x14ac:dyDescent="0.25">
      <c r="A64" s="3">
        <f t="shared" si="3"/>
        <v>59</v>
      </c>
      <c r="B64" s="18" t="s">
        <v>46</v>
      </c>
      <c r="C64" s="1" t="s">
        <v>11</v>
      </c>
      <c r="D64" s="20"/>
      <c r="E64" s="20">
        <v>20</v>
      </c>
      <c r="F64" s="1"/>
      <c r="G64" s="20"/>
      <c r="H64" s="13">
        <f t="shared" si="0"/>
        <v>20</v>
      </c>
      <c r="I64" s="6">
        <v>9.11</v>
      </c>
      <c r="J64" s="6">
        <f t="shared" si="1"/>
        <v>9.11</v>
      </c>
      <c r="K64" s="6">
        <f t="shared" si="2"/>
        <v>182.2</v>
      </c>
    </row>
    <row r="65" spans="1:11" x14ac:dyDescent="0.25">
      <c r="A65" s="3">
        <f t="shared" si="3"/>
        <v>60</v>
      </c>
      <c r="B65" s="18" t="s">
        <v>47</v>
      </c>
      <c r="C65" s="1" t="s">
        <v>11</v>
      </c>
      <c r="D65" s="24"/>
      <c r="E65" s="19">
        <v>2400</v>
      </c>
      <c r="F65" s="1">
        <v>1500</v>
      </c>
      <c r="G65" s="20"/>
      <c r="H65" s="13">
        <f t="shared" si="0"/>
        <v>3900</v>
      </c>
      <c r="I65" s="6">
        <v>2.46</v>
      </c>
      <c r="J65" s="6">
        <f t="shared" si="1"/>
        <v>2.46</v>
      </c>
      <c r="K65" s="6">
        <f t="shared" si="2"/>
        <v>9594</v>
      </c>
    </row>
    <row r="66" spans="1:11" ht="32.25" customHeight="1" x14ac:dyDescent="0.25">
      <c r="A66" s="3">
        <f t="shared" si="3"/>
        <v>61</v>
      </c>
      <c r="B66" s="18" t="s">
        <v>48</v>
      </c>
      <c r="C66" s="1" t="s">
        <v>11</v>
      </c>
      <c r="D66" s="20"/>
      <c r="E66" s="19">
        <v>1500</v>
      </c>
      <c r="F66" s="7"/>
      <c r="G66" s="20"/>
      <c r="H66" s="13">
        <f t="shared" si="0"/>
        <v>1500</v>
      </c>
      <c r="I66" s="6">
        <v>11.66</v>
      </c>
      <c r="J66" s="6">
        <f t="shared" si="1"/>
        <v>11.66</v>
      </c>
      <c r="K66" s="6">
        <f t="shared" si="2"/>
        <v>17490</v>
      </c>
    </row>
    <row r="67" spans="1:11" ht="28.5" customHeight="1" x14ac:dyDescent="0.25">
      <c r="A67" s="3">
        <f t="shared" si="3"/>
        <v>62</v>
      </c>
      <c r="B67" s="18" t="s">
        <v>95</v>
      </c>
      <c r="C67" s="1" t="s">
        <v>18</v>
      </c>
      <c r="D67" s="20"/>
      <c r="E67" s="20">
        <v>500</v>
      </c>
      <c r="F67" s="1">
        <v>100</v>
      </c>
      <c r="G67" s="20">
        <v>10</v>
      </c>
      <c r="H67" s="13">
        <f t="shared" si="0"/>
        <v>610</v>
      </c>
      <c r="I67" s="6">
        <v>4.71</v>
      </c>
      <c r="J67" s="6">
        <f t="shared" si="1"/>
        <v>4.71</v>
      </c>
      <c r="K67" s="6">
        <f t="shared" si="2"/>
        <v>2873.1</v>
      </c>
    </row>
    <row r="68" spans="1:11" x14ac:dyDescent="0.25">
      <c r="A68" s="3">
        <f t="shared" si="3"/>
        <v>63</v>
      </c>
      <c r="B68" s="18" t="s">
        <v>96</v>
      </c>
      <c r="C68" s="1" t="s">
        <v>11</v>
      </c>
      <c r="D68" s="20">
        <v>125</v>
      </c>
      <c r="E68" s="20">
        <v>100</v>
      </c>
      <c r="F68" s="1"/>
      <c r="G68" s="20">
        <v>10</v>
      </c>
      <c r="H68" s="13">
        <f t="shared" si="0"/>
        <v>235</v>
      </c>
      <c r="I68" s="6">
        <v>32.270000000000003</v>
      </c>
      <c r="J68" s="6">
        <f t="shared" si="1"/>
        <v>32.270000000000003</v>
      </c>
      <c r="K68" s="6">
        <f t="shared" si="2"/>
        <v>7583.4500000000007</v>
      </c>
    </row>
    <row r="69" spans="1:11" ht="30" customHeight="1" x14ac:dyDescent="0.25">
      <c r="A69" s="3">
        <f t="shared" si="3"/>
        <v>64</v>
      </c>
      <c r="B69" s="21" t="s">
        <v>97</v>
      </c>
      <c r="C69" s="13" t="s">
        <v>11</v>
      </c>
      <c r="D69" s="24">
        <v>100</v>
      </c>
      <c r="E69" s="20">
        <v>200</v>
      </c>
      <c r="F69" s="13">
        <v>100</v>
      </c>
      <c r="G69" s="24"/>
      <c r="H69" s="13">
        <f t="shared" si="0"/>
        <v>400</v>
      </c>
      <c r="I69" s="14">
        <v>6.52</v>
      </c>
      <c r="J69" s="6">
        <f t="shared" si="1"/>
        <v>6.52</v>
      </c>
      <c r="K69" s="6">
        <f t="shared" si="2"/>
        <v>2608</v>
      </c>
    </row>
    <row r="70" spans="1:11" ht="41.25" customHeight="1" x14ac:dyDescent="0.25">
      <c r="A70" s="3">
        <f t="shared" si="3"/>
        <v>65</v>
      </c>
      <c r="B70" s="18" t="s">
        <v>49</v>
      </c>
      <c r="C70" s="1" t="s">
        <v>11</v>
      </c>
      <c r="D70" s="20">
        <v>75</v>
      </c>
      <c r="E70" s="20">
        <v>600</v>
      </c>
      <c r="F70" s="1">
        <v>100</v>
      </c>
      <c r="G70" s="20">
        <v>20</v>
      </c>
      <c r="H70" s="13">
        <f t="shared" ref="H70:H93" si="4">SUM(D70:G70)</f>
        <v>795</v>
      </c>
      <c r="I70" s="6">
        <v>13.25</v>
      </c>
      <c r="J70" s="6">
        <f t="shared" ref="J70:J93" si="5">ROUND(AVERAGE(I70:I70),2)</f>
        <v>13.25</v>
      </c>
      <c r="K70" s="6">
        <f t="shared" ref="K70:K93" si="6">H70*J70</f>
        <v>10533.75</v>
      </c>
    </row>
    <row r="71" spans="1:11" ht="36" customHeight="1" x14ac:dyDescent="0.25">
      <c r="A71" s="3">
        <f t="shared" ref="A71:A93" si="7">ROW(A66)</f>
        <v>66</v>
      </c>
      <c r="B71" s="18" t="s">
        <v>50</v>
      </c>
      <c r="C71" s="1" t="s">
        <v>18</v>
      </c>
      <c r="D71" s="20">
        <v>100</v>
      </c>
      <c r="E71" s="20">
        <v>200</v>
      </c>
      <c r="F71" s="1">
        <v>100</v>
      </c>
      <c r="G71" s="20">
        <v>150</v>
      </c>
      <c r="H71" s="13">
        <f t="shared" si="4"/>
        <v>550</v>
      </c>
      <c r="I71" s="6">
        <v>6.39</v>
      </c>
      <c r="J71" s="6">
        <f t="shared" si="5"/>
        <v>6.39</v>
      </c>
      <c r="K71" s="6">
        <f t="shared" si="6"/>
        <v>3514.5</v>
      </c>
    </row>
    <row r="72" spans="1:11" ht="33.75" customHeight="1" x14ac:dyDescent="0.25">
      <c r="A72" s="3">
        <f t="shared" si="7"/>
        <v>67</v>
      </c>
      <c r="B72" s="18" t="s">
        <v>51</v>
      </c>
      <c r="C72" s="1" t="s">
        <v>11</v>
      </c>
      <c r="D72" s="19">
        <v>3000</v>
      </c>
      <c r="E72" s="19">
        <v>15000</v>
      </c>
      <c r="F72" s="1">
        <v>20</v>
      </c>
      <c r="G72" s="20">
        <v>200</v>
      </c>
      <c r="H72" s="13">
        <f t="shared" si="4"/>
        <v>18220</v>
      </c>
      <c r="I72" s="6">
        <v>3.71</v>
      </c>
      <c r="J72" s="6">
        <f t="shared" si="5"/>
        <v>3.71</v>
      </c>
      <c r="K72" s="6">
        <f t="shared" si="6"/>
        <v>67596.2</v>
      </c>
    </row>
    <row r="73" spans="1:11" ht="37.5" customHeight="1" x14ac:dyDescent="0.25">
      <c r="A73" s="3">
        <f t="shared" si="7"/>
        <v>68</v>
      </c>
      <c r="B73" s="18" t="s">
        <v>52</v>
      </c>
      <c r="C73" s="1" t="s">
        <v>11</v>
      </c>
      <c r="D73" s="20"/>
      <c r="E73" s="19">
        <v>3000</v>
      </c>
      <c r="F73" s="1"/>
      <c r="G73" s="20"/>
      <c r="H73" s="13">
        <f t="shared" si="4"/>
        <v>3000</v>
      </c>
      <c r="I73" s="6">
        <v>2.4900000000000002</v>
      </c>
      <c r="J73" s="6">
        <f t="shared" si="5"/>
        <v>2.4900000000000002</v>
      </c>
      <c r="K73" s="6">
        <f t="shared" si="6"/>
        <v>7470.0000000000009</v>
      </c>
    </row>
    <row r="74" spans="1:11" ht="60" customHeight="1" x14ac:dyDescent="0.25">
      <c r="A74" s="3">
        <f t="shared" si="7"/>
        <v>69</v>
      </c>
      <c r="B74" s="18" t="s">
        <v>98</v>
      </c>
      <c r="C74" s="1" t="s">
        <v>11</v>
      </c>
      <c r="D74" s="20">
        <v>200</v>
      </c>
      <c r="E74" s="20">
        <v>100</v>
      </c>
      <c r="F74" s="1">
        <v>100</v>
      </c>
      <c r="G74" s="20">
        <v>10</v>
      </c>
      <c r="H74" s="13">
        <f t="shared" si="4"/>
        <v>410</v>
      </c>
      <c r="I74" s="6">
        <v>26</v>
      </c>
      <c r="J74" s="6">
        <f t="shared" si="5"/>
        <v>26</v>
      </c>
      <c r="K74" s="6">
        <f t="shared" si="6"/>
        <v>10660</v>
      </c>
    </row>
    <row r="75" spans="1:11" ht="122.25" customHeight="1" x14ac:dyDescent="0.25">
      <c r="A75" s="3">
        <f t="shared" si="7"/>
        <v>70</v>
      </c>
      <c r="B75" s="18" t="s">
        <v>53</v>
      </c>
      <c r="C75" s="1" t="s">
        <v>18</v>
      </c>
      <c r="D75" s="20">
        <v>1000</v>
      </c>
      <c r="E75" s="19">
        <v>1000</v>
      </c>
      <c r="F75" s="1">
        <v>500</v>
      </c>
      <c r="G75" s="20">
        <v>10</v>
      </c>
      <c r="H75" s="13">
        <f t="shared" si="4"/>
        <v>2510</v>
      </c>
      <c r="I75" s="6">
        <v>15.49</v>
      </c>
      <c r="J75" s="6">
        <f t="shared" si="5"/>
        <v>15.49</v>
      </c>
      <c r="K75" s="6">
        <f t="shared" si="6"/>
        <v>38879.9</v>
      </c>
    </row>
    <row r="76" spans="1:11" ht="108.75" customHeight="1" x14ac:dyDescent="0.25">
      <c r="A76" s="3">
        <f t="shared" si="7"/>
        <v>71</v>
      </c>
      <c r="B76" s="18" t="s">
        <v>99</v>
      </c>
      <c r="C76" s="1" t="s">
        <v>18</v>
      </c>
      <c r="D76" s="20">
        <v>300</v>
      </c>
      <c r="E76" s="19">
        <v>1000</v>
      </c>
      <c r="F76" s="1">
        <v>500</v>
      </c>
      <c r="G76" s="20"/>
      <c r="H76" s="13">
        <f t="shared" si="4"/>
        <v>1800</v>
      </c>
      <c r="I76" s="6">
        <v>14.82</v>
      </c>
      <c r="J76" s="6">
        <f t="shared" si="5"/>
        <v>14.82</v>
      </c>
      <c r="K76" s="6">
        <f t="shared" si="6"/>
        <v>26676</v>
      </c>
    </row>
    <row r="77" spans="1:11" ht="108" customHeight="1" x14ac:dyDescent="0.25">
      <c r="A77" s="3">
        <f t="shared" si="7"/>
        <v>72</v>
      </c>
      <c r="B77" s="18" t="s">
        <v>100</v>
      </c>
      <c r="C77" s="1" t="s">
        <v>18</v>
      </c>
      <c r="D77" s="20">
        <v>300</v>
      </c>
      <c r="E77" s="19">
        <v>1000</v>
      </c>
      <c r="F77" s="1">
        <v>500</v>
      </c>
      <c r="G77" s="20">
        <v>10</v>
      </c>
      <c r="H77" s="13">
        <f t="shared" si="4"/>
        <v>1810</v>
      </c>
      <c r="I77" s="6">
        <v>13.13</v>
      </c>
      <c r="J77" s="6">
        <f t="shared" si="5"/>
        <v>13.13</v>
      </c>
      <c r="K77" s="6">
        <f t="shared" si="6"/>
        <v>23765.300000000003</v>
      </c>
    </row>
    <row r="78" spans="1:11" ht="108" customHeight="1" x14ac:dyDescent="0.25">
      <c r="A78" s="3">
        <f t="shared" si="7"/>
        <v>73</v>
      </c>
      <c r="B78" s="18" t="s">
        <v>101</v>
      </c>
      <c r="C78" s="1" t="s">
        <v>18</v>
      </c>
      <c r="D78" s="20">
        <v>300</v>
      </c>
      <c r="E78" s="20">
        <v>600</v>
      </c>
      <c r="F78" s="1">
        <v>500</v>
      </c>
      <c r="G78" s="20">
        <v>5</v>
      </c>
      <c r="H78" s="13">
        <f t="shared" si="4"/>
        <v>1405</v>
      </c>
      <c r="I78" s="6">
        <v>14.49</v>
      </c>
      <c r="J78" s="6">
        <f t="shared" si="5"/>
        <v>14.49</v>
      </c>
      <c r="K78" s="6">
        <f t="shared" si="6"/>
        <v>20358.45</v>
      </c>
    </row>
    <row r="79" spans="1:11" x14ac:dyDescent="0.25">
      <c r="A79" s="3">
        <f t="shared" si="7"/>
        <v>74</v>
      </c>
      <c r="B79" s="18" t="s">
        <v>54</v>
      </c>
      <c r="C79" s="31" t="s">
        <v>18</v>
      </c>
      <c r="D79" s="20"/>
      <c r="E79" s="20">
        <v>0</v>
      </c>
      <c r="F79" s="31">
        <v>100</v>
      </c>
      <c r="G79" s="20"/>
      <c r="H79" s="13">
        <f t="shared" si="4"/>
        <v>100</v>
      </c>
      <c r="I79" s="32">
        <v>14.2</v>
      </c>
      <c r="J79" s="6">
        <f t="shared" si="5"/>
        <v>14.2</v>
      </c>
      <c r="K79" s="6">
        <f t="shared" si="6"/>
        <v>1420</v>
      </c>
    </row>
    <row r="80" spans="1:11" x14ac:dyDescent="0.25">
      <c r="A80" s="3">
        <f t="shared" si="7"/>
        <v>75</v>
      </c>
      <c r="B80" s="18" t="s">
        <v>55</v>
      </c>
      <c r="C80" s="31" t="s">
        <v>18</v>
      </c>
      <c r="D80" s="20"/>
      <c r="E80" s="20">
        <v>0</v>
      </c>
      <c r="F80" s="31">
        <v>100</v>
      </c>
      <c r="G80" s="20"/>
      <c r="H80" s="13">
        <f t="shared" si="4"/>
        <v>100</v>
      </c>
      <c r="I80" s="32">
        <v>22.56</v>
      </c>
      <c r="J80" s="6">
        <f t="shared" si="5"/>
        <v>22.56</v>
      </c>
      <c r="K80" s="6">
        <f t="shared" si="6"/>
        <v>2256</v>
      </c>
    </row>
    <row r="81" spans="1:11" ht="34.5" customHeight="1" x14ac:dyDescent="0.25">
      <c r="A81" s="3">
        <f t="shared" si="7"/>
        <v>76</v>
      </c>
      <c r="B81" s="18" t="s">
        <v>56</v>
      </c>
      <c r="C81" s="1" t="s">
        <v>18</v>
      </c>
      <c r="D81" s="20"/>
      <c r="E81" s="19">
        <v>5000</v>
      </c>
      <c r="F81" s="1"/>
      <c r="G81" s="20"/>
      <c r="H81" s="13">
        <f t="shared" si="4"/>
        <v>5000</v>
      </c>
      <c r="I81" s="6">
        <v>11.85</v>
      </c>
      <c r="J81" s="6">
        <f t="shared" si="5"/>
        <v>11.85</v>
      </c>
      <c r="K81" s="6">
        <f t="shared" si="6"/>
        <v>59250</v>
      </c>
    </row>
    <row r="82" spans="1:11" ht="68.25" customHeight="1" x14ac:dyDescent="0.25">
      <c r="A82" s="3">
        <f t="shared" si="7"/>
        <v>77</v>
      </c>
      <c r="B82" s="18" t="s">
        <v>102</v>
      </c>
      <c r="C82" s="1" t="s">
        <v>11</v>
      </c>
      <c r="D82" s="24">
        <v>100</v>
      </c>
      <c r="E82" s="20">
        <v>200</v>
      </c>
      <c r="F82" s="1">
        <v>100</v>
      </c>
      <c r="G82" s="20">
        <v>10</v>
      </c>
      <c r="H82" s="13">
        <f t="shared" si="4"/>
        <v>410</v>
      </c>
      <c r="I82" s="6">
        <v>8.69</v>
      </c>
      <c r="J82" s="6">
        <f t="shared" si="5"/>
        <v>8.69</v>
      </c>
      <c r="K82" s="6">
        <f t="shared" si="6"/>
        <v>3562.8999999999996</v>
      </c>
    </row>
    <row r="83" spans="1:11" s="33" customFormat="1" ht="40.5" customHeight="1" x14ac:dyDescent="0.25">
      <c r="A83" s="3">
        <f t="shared" si="7"/>
        <v>78</v>
      </c>
      <c r="B83" s="18" t="s">
        <v>103</v>
      </c>
      <c r="C83" s="31" t="s">
        <v>11</v>
      </c>
      <c r="D83" s="20"/>
      <c r="E83" s="19">
        <v>1000</v>
      </c>
      <c r="F83" s="31"/>
      <c r="G83" s="20"/>
      <c r="H83" s="13">
        <f t="shared" si="4"/>
        <v>1000</v>
      </c>
      <c r="I83" s="32">
        <v>25.15</v>
      </c>
      <c r="J83" s="6">
        <f t="shared" si="5"/>
        <v>25.15</v>
      </c>
      <c r="K83" s="6">
        <f t="shared" si="6"/>
        <v>25150</v>
      </c>
    </row>
    <row r="84" spans="1:11" ht="26.25" customHeight="1" x14ac:dyDescent="0.25">
      <c r="A84" s="3">
        <f t="shared" si="7"/>
        <v>79</v>
      </c>
      <c r="B84" s="18" t="s">
        <v>104</v>
      </c>
      <c r="C84" s="1" t="s">
        <v>11</v>
      </c>
      <c r="D84" s="20"/>
      <c r="E84" s="19">
        <v>1000</v>
      </c>
      <c r="F84" s="1"/>
      <c r="G84" s="20"/>
      <c r="H84" s="13">
        <f t="shared" si="4"/>
        <v>1000</v>
      </c>
      <c r="I84" s="6">
        <v>14.15</v>
      </c>
      <c r="J84" s="6">
        <f t="shared" si="5"/>
        <v>14.15</v>
      </c>
      <c r="K84" s="6">
        <f t="shared" si="6"/>
        <v>14150</v>
      </c>
    </row>
    <row r="85" spans="1:11" ht="36.75" customHeight="1" x14ac:dyDescent="0.25">
      <c r="A85" s="3">
        <f t="shared" si="7"/>
        <v>80</v>
      </c>
      <c r="B85" s="18" t="s">
        <v>57</v>
      </c>
      <c r="C85" s="1" t="s">
        <v>11</v>
      </c>
      <c r="D85" s="20">
        <v>100</v>
      </c>
      <c r="E85" s="20">
        <v>0</v>
      </c>
      <c r="F85" s="1"/>
      <c r="G85" s="20"/>
      <c r="H85" s="13">
        <f t="shared" si="4"/>
        <v>100</v>
      </c>
      <c r="I85" s="6">
        <v>7.02</v>
      </c>
      <c r="J85" s="6">
        <f t="shared" si="5"/>
        <v>7.02</v>
      </c>
      <c r="K85" s="6">
        <f t="shared" si="6"/>
        <v>702</v>
      </c>
    </row>
    <row r="86" spans="1:11" ht="24" x14ac:dyDescent="0.25">
      <c r="A86" s="3">
        <f t="shared" si="7"/>
        <v>81</v>
      </c>
      <c r="B86" s="18" t="s">
        <v>58</v>
      </c>
      <c r="C86" s="1" t="s">
        <v>11</v>
      </c>
      <c r="D86" s="20">
        <v>100</v>
      </c>
      <c r="E86" s="20">
        <v>50</v>
      </c>
      <c r="F86" s="1"/>
      <c r="G86" s="20">
        <v>30</v>
      </c>
      <c r="H86" s="13">
        <f t="shared" si="4"/>
        <v>180</v>
      </c>
      <c r="I86" s="6">
        <v>12.15</v>
      </c>
      <c r="J86" s="6">
        <f t="shared" si="5"/>
        <v>12.15</v>
      </c>
      <c r="K86" s="6">
        <f t="shared" si="6"/>
        <v>2187</v>
      </c>
    </row>
    <row r="87" spans="1:11" x14ac:dyDescent="0.25">
      <c r="A87" s="3">
        <f t="shared" si="7"/>
        <v>82</v>
      </c>
      <c r="B87" s="18" t="s">
        <v>105</v>
      </c>
      <c r="C87" s="1" t="s">
        <v>19</v>
      </c>
      <c r="D87" s="19">
        <v>30</v>
      </c>
      <c r="E87" s="19">
        <v>2000</v>
      </c>
      <c r="F87" s="1"/>
      <c r="G87" s="20">
        <v>10</v>
      </c>
      <c r="H87" s="13">
        <f t="shared" si="4"/>
        <v>2040</v>
      </c>
      <c r="I87" s="6">
        <v>8.36</v>
      </c>
      <c r="J87" s="6">
        <f t="shared" si="5"/>
        <v>8.36</v>
      </c>
      <c r="K87" s="6">
        <f t="shared" si="6"/>
        <v>17054.399999999998</v>
      </c>
    </row>
    <row r="88" spans="1:11" x14ac:dyDescent="0.25">
      <c r="A88" s="3">
        <f t="shared" si="7"/>
        <v>83</v>
      </c>
      <c r="B88" s="18" t="s">
        <v>106</v>
      </c>
      <c r="C88" s="1" t="s">
        <v>11</v>
      </c>
      <c r="D88" s="20"/>
      <c r="E88" s="20">
        <v>300</v>
      </c>
      <c r="F88" s="1">
        <v>600</v>
      </c>
      <c r="G88" s="20"/>
      <c r="H88" s="13">
        <f t="shared" si="4"/>
        <v>900</v>
      </c>
      <c r="I88" s="6">
        <v>16.68</v>
      </c>
      <c r="J88" s="6">
        <f t="shared" si="5"/>
        <v>16.68</v>
      </c>
      <c r="K88" s="6">
        <f t="shared" si="6"/>
        <v>15012</v>
      </c>
    </row>
    <row r="89" spans="1:11" ht="45" customHeight="1" x14ac:dyDescent="0.25">
      <c r="A89" s="3">
        <f t="shared" si="7"/>
        <v>84</v>
      </c>
      <c r="B89" s="18" t="s">
        <v>107</v>
      </c>
      <c r="C89" s="1" t="s">
        <v>11</v>
      </c>
      <c r="D89" s="20">
        <v>300</v>
      </c>
      <c r="E89" s="20">
        <v>500</v>
      </c>
      <c r="F89" s="1">
        <v>500</v>
      </c>
      <c r="G89" s="20">
        <v>20</v>
      </c>
      <c r="H89" s="13">
        <f t="shared" si="4"/>
        <v>1320</v>
      </c>
      <c r="I89" s="6">
        <v>8.9</v>
      </c>
      <c r="J89" s="6">
        <f t="shared" si="5"/>
        <v>8.9</v>
      </c>
      <c r="K89" s="6">
        <f t="shared" si="6"/>
        <v>11748</v>
      </c>
    </row>
    <row r="90" spans="1:11" ht="45" customHeight="1" x14ac:dyDescent="0.25">
      <c r="A90" s="3">
        <f t="shared" si="7"/>
        <v>85</v>
      </c>
      <c r="B90" s="18" t="s">
        <v>59</v>
      </c>
      <c r="C90" s="1" t="s">
        <v>11</v>
      </c>
      <c r="D90" s="20">
        <v>300</v>
      </c>
      <c r="E90" s="20">
        <v>300</v>
      </c>
      <c r="F90" s="1">
        <v>300</v>
      </c>
      <c r="G90" s="20">
        <v>20</v>
      </c>
      <c r="H90" s="13">
        <f t="shared" si="4"/>
        <v>920</v>
      </c>
      <c r="I90" s="6">
        <v>7.75</v>
      </c>
      <c r="J90" s="6">
        <f t="shared" si="5"/>
        <v>7.75</v>
      </c>
      <c r="K90" s="6">
        <f t="shared" si="6"/>
        <v>7130</v>
      </c>
    </row>
    <row r="91" spans="1:11" ht="28.5" customHeight="1" x14ac:dyDescent="0.25">
      <c r="A91" s="3">
        <f t="shared" si="7"/>
        <v>86</v>
      </c>
      <c r="B91" s="18" t="s">
        <v>108</v>
      </c>
      <c r="C91" s="1" t="s">
        <v>11</v>
      </c>
      <c r="D91" s="20">
        <v>150</v>
      </c>
      <c r="E91" s="20">
        <v>200</v>
      </c>
      <c r="F91" s="1">
        <v>100</v>
      </c>
      <c r="G91" s="20"/>
      <c r="H91" s="13">
        <f t="shared" si="4"/>
        <v>450</v>
      </c>
      <c r="I91" s="6">
        <v>15.28</v>
      </c>
      <c r="J91" s="6">
        <f t="shared" si="5"/>
        <v>15.28</v>
      </c>
      <c r="K91" s="6">
        <f t="shared" si="6"/>
        <v>6876</v>
      </c>
    </row>
    <row r="92" spans="1:11" x14ac:dyDescent="0.25">
      <c r="A92" s="3">
        <f t="shared" si="7"/>
        <v>87</v>
      </c>
      <c r="B92" s="21" t="s">
        <v>109</v>
      </c>
      <c r="C92" s="1" t="s">
        <v>11</v>
      </c>
      <c r="D92" s="20"/>
      <c r="E92" s="19">
        <v>4000</v>
      </c>
      <c r="F92" s="1"/>
      <c r="G92" s="1"/>
      <c r="H92" s="13">
        <f t="shared" si="4"/>
        <v>4000</v>
      </c>
      <c r="I92" s="6">
        <v>13.92</v>
      </c>
      <c r="J92" s="6">
        <f t="shared" si="5"/>
        <v>13.92</v>
      </c>
      <c r="K92" s="6">
        <f t="shared" si="6"/>
        <v>55680</v>
      </c>
    </row>
    <row r="93" spans="1:11" ht="15.75" thickBot="1" x14ac:dyDescent="0.3">
      <c r="A93" s="3">
        <f t="shared" si="7"/>
        <v>88</v>
      </c>
      <c r="B93" s="22" t="s">
        <v>110</v>
      </c>
      <c r="C93" s="15" t="s">
        <v>11</v>
      </c>
      <c r="D93" s="26"/>
      <c r="E93" s="35">
        <v>200</v>
      </c>
      <c r="F93" s="15"/>
      <c r="G93" s="15"/>
      <c r="H93" s="13">
        <f t="shared" si="4"/>
        <v>200</v>
      </c>
      <c r="I93" s="16">
        <v>22.78</v>
      </c>
      <c r="J93" s="6">
        <f t="shared" si="5"/>
        <v>22.78</v>
      </c>
      <c r="K93" s="6">
        <f t="shared" si="6"/>
        <v>4556</v>
      </c>
    </row>
    <row r="94" spans="1:11" ht="15.75" thickBot="1" x14ac:dyDescent="0.3">
      <c r="A94" s="37" t="s">
        <v>1</v>
      </c>
      <c r="B94" s="38"/>
      <c r="C94" s="38"/>
      <c r="D94" s="38"/>
      <c r="E94" s="38"/>
      <c r="F94" s="38"/>
      <c r="G94" s="38"/>
      <c r="H94" s="38"/>
      <c r="I94" s="38"/>
      <c r="J94" s="38"/>
      <c r="K94" s="23">
        <f>SUM(K6:K93)</f>
        <v>1842582.9999999998</v>
      </c>
    </row>
    <row r="95" spans="1:11" x14ac:dyDescent="0.25">
      <c r="I95" t="s">
        <v>12</v>
      </c>
    </row>
  </sheetData>
  <sortState xmlns:xlrd2="http://schemas.microsoft.com/office/spreadsheetml/2017/richdata2" ref="B6:B75">
    <sortCondition ref="B6:B75"/>
  </sortState>
  <mergeCells count="9">
    <mergeCell ref="A94:J94"/>
    <mergeCell ref="A1:K1"/>
    <mergeCell ref="A2:K2"/>
    <mergeCell ref="I3:J4"/>
    <mergeCell ref="K3:K5"/>
    <mergeCell ref="A3:A5"/>
    <mergeCell ref="B3:B5"/>
    <mergeCell ref="C3:C5"/>
    <mergeCell ref="D3:H4"/>
  </mergeCells>
  <pageMargins left="0.511811024" right="0.511811024" top="0.78740157499999996" bottom="0.78740157499999996" header="0.31496062000000002" footer="0.31496062000000002"/>
  <pageSetup paperSize="9" scale="61"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39051-C6AD-43EC-B2CA-F6FBDD352F59}">
  <sheetPr>
    <pageSetUpPr fitToPage="1"/>
  </sheetPr>
  <dimension ref="A1:F93"/>
  <sheetViews>
    <sheetView topLeftCell="A77" workbookViewId="0">
      <selection activeCell="K6" sqref="K6"/>
    </sheetView>
  </sheetViews>
  <sheetFormatPr defaultRowHeight="15" x14ac:dyDescent="0.25"/>
  <cols>
    <col min="1" max="1" width="10" customWidth="1"/>
    <col min="2" max="2" width="58.28515625" style="2" customWidth="1"/>
    <col min="3" max="3" width="12.28515625" customWidth="1"/>
    <col min="4" max="4" width="14.140625" customWidth="1"/>
    <col min="5" max="5" width="16.42578125" style="8" customWidth="1"/>
    <col min="6" max="6" width="20.140625" style="8" customWidth="1"/>
  </cols>
  <sheetData>
    <row r="1" spans="1:6" x14ac:dyDescent="0.25">
      <c r="A1" s="56" t="s">
        <v>112</v>
      </c>
      <c r="B1" s="57"/>
      <c r="C1" s="57"/>
      <c r="D1" s="57"/>
      <c r="E1" s="57"/>
      <c r="F1" s="58"/>
    </row>
    <row r="2" spans="1:6" x14ac:dyDescent="0.25">
      <c r="A2" s="59" t="s">
        <v>111</v>
      </c>
      <c r="B2" s="60"/>
      <c r="C2" s="60"/>
      <c r="D2" s="60"/>
      <c r="E2" s="60"/>
      <c r="F2" s="61"/>
    </row>
    <row r="3" spans="1:6" x14ac:dyDescent="0.25">
      <c r="A3" s="62" t="s">
        <v>0</v>
      </c>
      <c r="B3" s="63" t="s">
        <v>7</v>
      </c>
      <c r="C3" s="63" t="s">
        <v>11</v>
      </c>
      <c r="D3" s="64" t="s">
        <v>13</v>
      </c>
      <c r="E3" s="66" t="s">
        <v>14</v>
      </c>
      <c r="F3" s="66"/>
    </row>
    <row r="4" spans="1:6" x14ac:dyDescent="0.25">
      <c r="A4" s="62"/>
      <c r="B4" s="63"/>
      <c r="C4" s="63"/>
      <c r="D4" s="65"/>
      <c r="E4" s="9" t="s">
        <v>15</v>
      </c>
      <c r="F4" s="10" t="s">
        <v>1</v>
      </c>
    </row>
    <row r="5" spans="1:6" ht="48" x14ac:dyDescent="0.25">
      <c r="A5" s="11">
        <f>ROW(A1)</f>
        <v>1</v>
      </c>
      <c r="B5" s="17" t="s">
        <v>69</v>
      </c>
      <c r="C5" s="1" t="s">
        <v>11</v>
      </c>
      <c r="D5" s="7">
        <f>'MATERIAL LIMPEZA'!H6</f>
        <v>40</v>
      </c>
      <c r="E5" s="12">
        <f>'MATERIAL LIMPEZA'!J6</f>
        <v>11.7</v>
      </c>
      <c r="F5" s="12">
        <f>D5*E5</f>
        <v>468</v>
      </c>
    </row>
    <row r="6" spans="1:6" ht="84" x14ac:dyDescent="0.25">
      <c r="A6" s="11">
        <f t="shared" ref="A6:A69" si="0">ROW(A2)</f>
        <v>2</v>
      </c>
      <c r="B6" s="18" t="s">
        <v>70</v>
      </c>
      <c r="C6" s="1" t="s">
        <v>17</v>
      </c>
      <c r="D6" s="7">
        <f>'MATERIAL LIMPEZA'!H7</f>
        <v>11226</v>
      </c>
      <c r="E6" s="12">
        <f>'MATERIAL LIMPEZA'!J7</f>
        <v>2.0299999999999998</v>
      </c>
      <c r="F6" s="12">
        <f t="shared" ref="F6:F68" si="1">D6*E6</f>
        <v>22788.78</v>
      </c>
    </row>
    <row r="7" spans="1:6" x14ac:dyDescent="0.25">
      <c r="A7" s="11">
        <f t="shared" si="0"/>
        <v>3</v>
      </c>
      <c r="B7" s="18" t="s">
        <v>71</v>
      </c>
      <c r="C7" s="1" t="s">
        <v>11</v>
      </c>
      <c r="D7" s="7">
        <f>'MATERIAL LIMPEZA'!H8</f>
        <v>3720</v>
      </c>
      <c r="E7" s="12">
        <f>'MATERIAL LIMPEZA'!J8</f>
        <v>12.51</v>
      </c>
      <c r="F7" s="12">
        <f t="shared" si="1"/>
        <v>46537.2</v>
      </c>
    </row>
    <row r="8" spans="1:6" ht="48" x14ac:dyDescent="0.25">
      <c r="A8" s="11">
        <f t="shared" si="0"/>
        <v>4</v>
      </c>
      <c r="B8" s="18" t="s">
        <v>23</v>
      </c>
      <c r="C8" s="1" t="s">
        <v>11</v>
      </c>
      <c r="D8" s="7">
        <f>'MATERIAL LIMPEZA'!H9</f>
        <v>2800</v>
      </c>
      <c r="E8" s="12">
        <f>'MATERIAL LIMPEZA'!J9</f>
        <v>6.75</v>
      </c>
      <c r="F8" s="12">
        <f t="shared" si="1"/>
        <v>18900</v>
      </c>
    </row>
    <row r="9" spans="1:6" ht="60" x14ac:dyDescent="0.25">
      <c r="A9" s="11">
        <f t="shared" si="0"/>
        <v>5</v>
      </c>
      <c r="B9" s="18" t="s">
        <v>24</v>
      </c>
      <c r="C9" s="1" t="s">
        <v>18</v>
      </c>
      <c r="D9" s="7">
        <f>'MATERIAL LIMPEZA'!H10</f>
        <v>100</v>
      </c>
      <c r="E9" s="12">
        <f>'MATERIAL LIMPEZA'!J10</f>
        <v>7.76</v>
      </c>
      <c r="F9" s="12">
        <f t="shared" si="1"/>
        <v>776</v>
      </c>
    </row>
    <row r="10" spans="1:6" ht="72" x14ac:dyDescent="0.25">
      <c r="A10" s="11">
        <f t="shared" si="0"/>
        <v>6</v>
      </c>
      <c r="B10" s="18" t="s">
        <v>72</v>
      </c>
      <c r="C10" s="1" t="s">
        <v>11</v>
      </c>
      <c r="D10" s="7">
        <f>'MATERIAL LIMPEZA'!H11</f>
        <v>5000</v>
      </c>
      <c r="E10" s="12">
        <f>'MATERIAL LIMPEZA'!J11</f>
        <v>6.81</v>
      </c>
      <c r="F10" s="12">
        <f t="shared" si="1"/>
        <v>34050</v>
      </c>
    </row>
    <row r="11" spans="1:6" x14ac:dyDescent="0.25">
      <c r="A11" s="11">
        <f t="shared" si="0"/>
        <v>7</v>
      </c>
      <c r="B11" s="18" t="s">
        <v>25</v>
      </c>
      <c r="C11" s="1" t="s">
        <v>11</v>
      </c>
      <c r="D11" s="7">
        <f>'MATERIAL LIMPEZA'!H12</f>
        <v>340</v>
      </c>
      <c r="E11" s="12">
        <f>'MATERIAL LIMPEZA'!J12</f>
        <v>20.079999999999998</v>
      </c>
      <c r="F11" s="12">
        <f t="shared" si="1"/>
        <v>6827.2</v>
      </c>
    </row>
    <row r="12" spans="1:6" x14ac:dyDescent="0.25">
      <c r="A12" s="11">
        <f t="shared" si="0"/>
        <v>8</v>
      </c>
      <c r="B12" s="18" t="s">
        <v>26</v>
      </c>
      <c r="C12" s="1" t="s">
        <v>11</v>
      </c>
      <c r="D12" s="7">
        <f>'MATERIAL LIMPEZA'!H13</f>
        <v>350</v>
      </c>
      <c r="E12" s="12">
        <f>'MATERIAL LIMPEZA'!J13</f>
        <v>6.84</v>
      </c>
      <c r="F12" s="12">
        <f t="shared" si="1"/>
        <v>2394</v>
      </c>
    </row>
    <row r="13" spans="1:6" ht="24" x14ac:dyDescent="0.25">
      <c r="A13" s="11">
        <f t="shared" si="0"/>
        <v>9</v>
      </c>
      <c r="B13" s="18" t="s">
        <v>60</v>
      </c>
      <c r="C13" s="1" t="s">
        <v>11</v>
      </c>
      <c r="D13" s="7">
        <f>'MATERIAL LIMPEZA'!H14</f>
        <v>290</v>
      </c>
      <c r="E13" s="12">
        <f>'MATERIAL LIMPEZA'!J14</f>
        <v>16.22</v>
      </c>
      <c r="F13" s="12">
        <f t="shared" si="1"/>
        <v>4703.7999999999993</v>
      </c>
    </row>
    <row r="14" spans="1:6" ht="24" x14ac:dyDescent="0.25">
      <c r="A14" s="11">
        <f t="shared" si="0"/>
        <v>10</v>
      </c>
      <c r="B14" s="18" t="s">
        <v>61</v>
      </c>
      <c r="C14" s="1" t="s">
        <v>11</v>
      </c>
      <c r="D14" s="7">
        <f>'MATERIAL LIMPEZA'!H15</f>
        <v>230</v>
      </c>
      <c r="E14" s="12">
        <f>'MATERIAL LIMPEZA'!J15</f>
        <v>21.13</v>
      </c>
      <c r="F14" s="12">
        <f t="shared" si="1"/>
        <v>4859.8999999999996</v>
      </c>
    </row>
    <row r="15" spans="1:6" x14ac:dyDescent="0.25">
      <c r="A15" s="11">
        <f t="shared" si="0"/>
        <v>11</v>
      </c>
      <c r="B15" s="18" t="s">
        <v>62</v>
      </c>
      <c r="C15" s="1" t="s">
        <v>11</v>
      </c>
      <c r="D15" s="7">
        <f>'MATERIAL LIMPEZA'!H16</f>
        <v>202</v>
      </c>
      <c r="E15" s="12">
        <f>'MATERIAL LIMPEZA'!J16</f>
        <v>59.29</v>
      </c>
      <c r="F15" s="12">
        <f t="shared" si="1"/>
        <v>11976.58</v>
      </c>
    </row>
    <row r="16" spans="1:6" x14ac:dyDescent="0.25">
      <c r="A16" s="11">
        <f t="shared" si="0"/>
        <v>12</v>
      </c>
      <c r="B16" s="18" t="s">
        <v>73</v>
      </c>
      <c r="C16" s="1" t="s">
        <v>18</v>
      </c>
      <c r="D16" s="7">
        <f>'MATERIAL LIMPEZA'!H17</f>
        <v>1024</v>
      </c>
      <c r="E16" s="12">
        <f>'MATERIAL LIMPEZA'!J17</f>
        <v>4.91</v>
      </c>
      <c r="F16" s="12">
        <f t="shared" si="1"/>
        <v>5027.84</v>
      </c>
    </row>
    <row r="17" spans="1:6" ht="36" x14ac:dyDescent="0.25">
      <c r="A17" s="11">
        <f t="shared" si="0"/>
        <v>13</v>
      </c>
      <c r="B17" s="18" t="s">
        <v>63</v>
      </c>
      <c r="C17" s="1" t="s">
        <v>11</v>
      </c>
      <c r="D17" s="7">
        <f>'MATERIAL LIMPEZA'!H18</f>
        <v>4500</v>
      </c>
      <c r="E17" s="12">
        <f>'MATERIAL LIMPEZA'!J18</f>
        <v>10.09</v>
      </c>
      <c r="F17" s="12">
        <f t="shared" si="1"/>
        <v>45405</v>
      </c>
    </row>
    <row r="18" spans="1:6" ht="60" x14ac:dyDescent="0.25">
      <c r="A18" s="11">
        <f t="shared" si="0"/>
        <v>14</v>
      </c>
      <c r="B18" s="18" t="s">
        <v>64</v>
      </c>
      <c r="C18" s="1" t="s">
        <v>11</v>
      </c>
      <c r="D18" s="7">
        <f>'MATERIAL LIMPEZA'!H19</f>
        <v>2000</v>
      </c>
      <c r="E18" s="12">
        <f>'MATERIAL LIMPEZA'!J19</f>
        <v>11.25</v>
      </c>
      <c r="F18" s="12">
        <f t="shared" si="1"/>
        <v>22500</v>
      </c>
    </row>
    <row r="19" spans="1:6" ht="84" x14ac:dyDescent="0.25">
      <c r="A19" s="11">
        <f t="shared" si="0"/>
        <v>15</v>
      </c>
      <c r="B19" s="18" t="s">
        <v>74</v>
      </c>
      <c r="C19" s="1" t="s">
        <v>19</v>
      </c>
      <c r="D19" s="7">
        <f>'MATERIAL LIMPEZA'!H20</f>
        <v>1480</v>
      </c>
      <c r="E19" s="12">
        <f>'MATERIAL LIMPEZA'!J20</f>
        <v>93.34</v>
      </c>
      <c r="F19" s="12">
        <f t="shared" si="1"/>
        <v>138143.20000000001</v>
      </c>
    </row>
    <row r="20" spans="1:6" ht="84" x14ac:dyDescent="0.25">
      <c r="A20" s="11">
        <f t="shared" si="0"/>
        <v>16</v>
      </c>
      <c r="B20" s="18" t="s">
        <v>75</v>
      </c>
      <c r="C20" s="1" t="s">
        <v>19</v>
      </c>
      <c r="D20" s="7">
        <f>'MATERIAL LIMPEZA'!H21</f>
        <v>200</v>
      </c>
      <c r="E20" s="12">
        <f>'MATERIAL LIMPEZA'!J21</f>
        <v>115.89</v>
      </c>
      <c r="F20" s="12">
        <f t="shared" si="1"/>
        <v>23178</v>
      </c>
    </row>
    <row r="21" spans="1:6" x14ac:dyDescent="0.25">
      <c r="A21" s="11">
        <f t="shared" si="0"/>
        <v>17</v>
      </c>
      <c r="B21" s="18" t="s">
        <v>65</v>
      </c>
      <c r="C21" s="1" t="s">
        <v>18</v>
      </c>
      <c r="D21" s="7">
        <f>'MATERIAL LIMPEZA'!H22</f>
        <v>142</v>
      </c>
      <c r="E21" s="12">
        <f>'MATERIAL LIMPEZA'!J22</f>
        <v>5.07</v>
      </c>
      <c r="F21" s="12">
        <f t="shared" si="1"/>
        <v>719.94</v>
      </c>
    </row>
    <row r="22" spans="1:6" ht="36" x14ac:dyDescent="0.25">
      <c r="A22" s="11">
        <f t="shared" si="0"/>
        <v>18</v>
      </c>
      <c r="B22" s="18" t="s">
        <v>66</v>
      </c>
      <c r="C22" s="1" t="s">
        <v>11</v>
      </c>
      <c r="D22" s="7">
        <f>'MATERIAL LIMPEZA'!H23</f>
        <v>600</v>
      </c>
      <c r="E22" s="12">
        <f>'MATERIAL LIMPEZA'!J23</f>
        <v>5.58</v>
      </c>
      <c r="F22" s="12">
        <f t="shared" si="1"/>
        <v>3348</v>
      </c>
    </row>
    <row r="23" spans="1:6" ht="84" x14ac:dyDescent="0.25">
      <c r="A23" s="11">
        <f t="shared" si="0"/>
        <v>19</v>
      </c>
      <c r="B23" s="18" t="s">
        <v>27</v>
      </c>
      <c r="C23" s="1" t="s">
        <v>11</v>
      </c>
      <c r="D23" s="7">
        <f>'MATERIAL LIMPEZA'!H24</f>
        <v>5000</v>
      </c>
      <c r="E23" s="12">
        <f>'MATERIAL LIMPEZA'!J24</f>
        <v>4.38</v>
      </c>
      <c r="F23" s="12">
        <f t="shared" si="1"/>
        <v>21900</v>
      </c>
    </row>
    <row r="24" spans="1:6" ht="48" x14ac:dyDescent="0.25">
      <c r="A24" s="11">
        <f t="shared" si="0"/>
        <v>20</v>
      </c>
      <c r="B24" s="18" t="s">
        <v>76</v>
      </c>
      <c r="C24" s="1" t="s">
        <v>11</v>
      </c>
      <c r="D24" s="7">
        <f>'MATERIAL LIMPEZA'!H25</f>
        <v>3000</v>
      </c>
      <c r="E24" s="12">
        <f>'MATERIAL LIMPEZA'!J25</f>
        <v>10.68</v>
      </c>
      <c r="F24" s="12">
        <f t="shared" si="1"/>
        <v>32040</v>
      </c>
    </row>
    <row r="25" spans="1:6" ht="48" x14ac:dyDescent="0.25">
      <c r="A25" s="11">
        <f t="shared" si="0"/>
        <v>21</v>
      </c>
      <c r="B25" s="18" t="s">
        <v>28</v>
      </c>
      <c r="C25" s="1" t="s">
        <v>11</v>
      </c>
      <c r="D25" s="7">
        <f>'MATERIAL LIMPEZA'!H26</f>
        <v>16185</v>
      </c>
      <c r="E25" s="12">
        <f>'MATERIAL LIMPEZA'!J26</f>
        <v>10.1</v>
      </c>
      <c r="F25" s="12">
        <f t="shared" si="1"/>
        <v>163468.5</v>
      </c>
    </row>
    <row r="26" spans="1:6" ht="48" x14ac:dyDescent="0.25">
      <c r="A26" s="11">
        <f t="shared" si="0"/>
        <v>22</v>
      </c>
      <c r="B26" s="18" t="s">
        <v>29</v>
      </c>
      <c r="C26" s="1" t="s">
        <v>11</v>
      </c>
      <c r="D26" s="7">
        <f>'MATERIAL LIMPEZA'!H27</f>
        <v>11500</v>
      </c>
      <c r="E26" s="12">
        <f>'MATERIAL LIMPEZA'!J27</f>
        <v>3.42</v>
      </c>
      <c r="F26" s="12">
        <f t="shared" si="1"/>
        <v>39330</v>
      </c>
    </row>
    <row r="27" spans="1:6" x14ac:dyDescent="0.25">
      <c r="A27" s="11">
        <f t="shared" si="0"/>
        <v>23</v>
      </c>
      <c r="B27" s="18" t="s">
        <v>77</v>
      </c>
      <c r="C27" s="1" t="s">
        <v>18</v>
      </c>
      <c r="D27" s="7">
        <f>'MATERIAL LIMPEZA'!H28</f>
        <v>430</v>
      </c>
      <c r="E27" s="12">
        <f>'MATERIAL LIMPEZA'!J28</f>
        <v>4.3499999999999996</v>
      </c>
      <c r="F27" s="12">
        <f t="shared" si="1"/>
        <v>1870.4999999999998</v>
      </c>
    </row>
    <row r="28" spans="1:6" ht="36" x14ac:dyDescent="0.25">
      <c r="A28" s="11">
        <f t="shared" si="0"/>
        <v>24</v>
      </c>
      <c r="B28" s="18" t="s">
        <v>30</v>
      </c>
      <c r="C28" s="1" t="s">
        <v>11</v>
      </c>
      <c r="D28" s="7">
        <f>'MATERIAL LIMPEZA'!H29</f>
        <v>412</v>
      </c>
      <c r="E28" s="12">
        <f>'MATERIAL LIMPEZA'!J29</f>
        <v>5.72</v>
      </c>
      <c r="F28" s="12">
        <f t="shared" si="1"/>
        <v>2356.64</v>
      </c>
    </row>
    <row r="29" spans="1:6" ht="48" x14ac:dyDescent="0.25">
      <c r="A29" s="11">
        <f t="shared" si="0"/>
        <v>25</v>
      </c>
      <c r="B29" s="18" t="s">
        <v>31</v>
      </c>
      <c r="C29" s="1" t="s">
        <v>11</v>
      </c>
      <c r="D29" s="7">
        <f>'MATERIAL LIMPEZA'!H30</f>
        <v>130</v>
      </c>
      <c r="E29" s="12">
        <f>'MATERIAL LIMPEZA'!J30</f>
        <v>6.18</v>
      </c>
      <c r="F29" s="12">
        <f t="shared" si="1"/>
        <v>803.4</v>
      </c>
    </row>
    <row r="30" spans="1:6" ht="96" x14ac:dyDescent="0.25">
      <c r="A30" s="11">
        <f t="shared" si="0"/>
        <v>26</v>
      </c>
      <c r="B30" s="18" t="s">
        <v>78</v>
      </c>
      <c r="C30" s="1" t="s">
        <v>11</v>
      </c>
      <c r="D30" s="7">
        <f>'MATERIAL LIMPEZA'!H31</f>
        <v>10472</v>
      </c>
      <c r="E30" s="12">
        <f>'MATERIAL LIMPEZA'!J31</f>
        <v>2.99</v>
      </c>
      <c r="F30" s="12">
        <f t="shared" si="1"/>
        <v>31311.280000000002</v>
      </c>
    </row>
    <row r="31" spans="1:6" x14ac:dyDescent="0.25">
      <c r="A31" s="11">
        <f t="shared" si="0"/>
        <v>27</v>
      </c>
      <c r="B31" s="18" t="s">
        <v>79</v>
      </c>
      <c r="C31" s="1" t="s">
        <v>11</v>
      </c>
      <c r="D31" s="7">
        <f>'MATERIAL LIMPEZA'!H32</f>
        <v>85</v>
      </c>
      <c r="E31" s="12">
        <f>'MATERIAL LIMPEZA'!J32</f>
        <v>3.63</v>
      </c>
      <c r="F31" s="12">
        <f t="shared" si="1"/>
        <v>308.55</v>
      </c>
    </row>
    <row r="32" spans="1:6" ht="48" x14ac:dyDescent="0.25">
      <c r="A32" s="11">
        <f t="shared" si="0"/>
        <v>28</v>
      </c>
      <c r="B32" s="18" t="s">
        <v>67</v>
      </c>
      <c r="C32" s="1" t="s">
        <v>11</v>
      </c>
      <c r="D32" s="7">
        <f>'MATERIAL LIMPEZA'!H33</f>
        <v>9000</v>
      </c>
      <c r="E32" s="12">
        <f>'MATERIAL LIMPEZA'!J33</f>
        <v>4.78</v>
      </c>
      <c r="F32" s="12">
        <f t="shared" si="1"/>
        <v>43020</v>
      </c>
    </row>
    <row r="33" spans="1:6" x14ac:dyDescent="0.25">
      <c r="A33" s="11">
        <f t="shared" si="0"/>
        <v>29</v>
      </c>
      <c r="B33" s="18" t="s">
        <v>80</v>
      </c>
      <c r="C33" s="1" t="s">
        <v>11</v>
      </c>
      <c r="D33" s="7">
        <f>'MATERIAL LIMPEZA'!H34</f>
        <v>30</v>
      </c>
      <c r="E33" s="12">
        <f>'MATERIAL LIMPEZA'!J34</f>
        <v>6.58</v>
      </c>
      <c r="F33" s="12">
        <f t="shared" si="1"/>
        <v>197.4</v>
      </c>
    </row>
    <row r="34" spans="1:6" ht="72" x14ac:dyDescent="0.25">
      <c r="A34" s="11">
        <f t="shared" si="0"/>
        <v>30</v>
      </c>
      <c r="B34" s="18" t="s">
        <v>32</v>
      </c>
      <c r="C34" s="1" t="s">
        <v>11</v>
      </c>
      <c r="D34" s="7">
        <f>'MATERIAL LIMPEZA'!H35</f>
        <v>6520</v>
      </c>
      <c r="E34" s="12">
        <f>'MATERIAL LIMPEZA'!J35</f>
        <v>2.31</v>
      </c>
      <c r="F34" s="12">
        <f t="shared" si="1"/>
        <v>15061.2</v>
      </c>
    </row>
    <row r="35" spans="1:6" ht="48" x14ac:dyDescent="0.25">
      <c r="A35" s="11">
        <f t="shared" si="0"/>
        <v>31</v>
      </c>
      <c r="B35" s="18" t="s">
        <v>33</v>
      </c>
      <c r="C35" s="1" t="s">
        <v>11</v>
      </c>
      <c r="D35" s="7">
        <f>'MATERIAL LIMPEZA'!H36</f>
        <v>6560</v>
      </c>
      <c r="E35" s="12">
        <f>'MATERIAL LIMPEZA'!J36</f>
        <v>1.07</v>
      </c>
      <c r="F35" s="12">
        <f t="shared" si="1"/>
        <v>7019.2000000000007</v>
      </c>
    </row>
    <row r="36" spans="1:6" x14ac:dyDescent="0.25">
      <c r="A36" s="11">
        <f t="shared" si="0"/>
        <v>32</v>
      </c>
      <c r="B36" s="18" t="s">
        <v>81</v>
      </c>
      <c r="C36" s="1" t="s">
        <v>18</v>
      </c>
      <c r="D36" s="7">
        <f>'MATERIAL LIMPEZA'!H37</f>
        <v>352</v>
      </c>
      <c r="E36" s="12">
        <f>'MATERIAL LIMPEZA'!J37</f>
        <v>38</v>
      </c>
      <c r="F36" s="12">
        <f t="shared" si="1"/>
        <v>13376</v>
      </c>
    </row>
    <row r="37" spans="1:6" ht="60" x14ac:dyDescent="0.25">
      <c r="A37" s="11">
        <f t="shared" si="0"/>
        <v>33</v>
      </c>
      <c r="B37" s="18" t="s">
        <v>82</v>
      </c>
      <c r="C37" s="1" t="s">
        <v>18</v>
      </c>
      <c r="D37" s="7">
        <f>'MATERIAL LIMPEZA'!H38</f>
        <v>503</v>
      </c>
      <c r="E37" s="12">
        <f>'MATERIAL LIMPEZA'!J38</f>
        <v>4.05</v>
      </c>
      <c r="F37" s="12">
        <f t="shared" si="1"/>
        <v>2037.1499999999999</v>
      </c>
    </row>
    <row r="38" spans="1:6" ht="72" x14ac:dyDescent="0.25">
      <c r="A38" s="11">
        <f t="shared" si="0"/>
        <v>34</v>
      </c>
      <c r="B38" s="18" t="s">
        <v>34</v>
      </c>
      <c r="C38" s="31" t="s">
        <v>11</v>
      </c>
      <c r="D38" s="34">
        <f>'MATERIAL LIMPEZA'!H39</f>
        <v>8000</v>
      </c>
      <c r="E38" s="12">
        <f>'MATERIAL LIMPEZA'!J39</f>
        <v>1.58</v>
      </c>
      <c r="F38" s="12">
        <f t="shared" si="1"/>
        <v>12640</v>
      </c>
    </row>
    <row r="39" spans="1:6" ht="72" x14ac:dyDescent="0.25">
      <c r="A39" s="11">
        <f t="shared" si="0"/>
        <v>35</v>
      </c>
      <c r="B39" s="21" t="s">
        <v>68</v>
      </c>
      <c r="C39" s="1" t="s">
        <v>11</v>
      </c>
      <c r="D39" s="7">
        <f>'MATERIAL LIMPEZA'!H40</f>
        <v>10000</v>
      </c>
      <c r="E39" s="12">
        <f>'MATERIAL LIMPEZA'!J40</f>
        <v>2.0499999999999998</v>
      </c>
      <c r="F39" s="12">
        <f t="shared" si="1"/>
        <v>20500</v>
      </c>
    </row>
    <row r="40" spans="1:6" ht="72" x14ac:dyDescent="0.25">
      <c r="A40" s="11">
        <f t="shared" si="0"/>
        <v>36</v>
      </c>
      <c r="B40" s="18" t="s">
        <v>35</v>
      </c>
      <c r="C40" s="31" t="s">
        <v>11</v>
      </c>
      <c r="D40" s="34">
        <f>'MATERIAL LIMPEZA'!H41</f>
        <v>50000</v>
      </c>
      <c r="E40" s="12">
        <f>'MATERIAL LIMPEZA'!J41</f>
        <v>1.69</v>
      </c>
      <c r="F40" s="12">
        <f t="shared" si="1"/>
        <v>84500</v>
      </c>
    </row>
    <row r="41" spans="1:6" ht="24" x14ac:dyDescent="0.25">
      <c r="A41" s="11">
        <f t="shared" si="0"/>
        <v>37</v>
      </c>
      <c r="B41" s="18" t="s">
        <v>36</v>
      </c>
      <c r="C41" s="1" t="s">
        <v>18</v>
      </c>
      <c r="D41" s="7">
        <f>'MATERIAL LIMPEZA'!H42</f>
        <v>520</v>
      </c>
      <c r="E41" s="12">
        <f>'MATERIAL LIMPEZA'!J42</f>
        <v>1.59</v>
      </c>
      <c r="F41" s="12">
        <f t="shared" si="1"/>
        <v>826.80000000000007</v>
      </c>
    </row>
    <row r="42" spans="1:6" x14ac:dyDescent="0.25">
      <c r="A42" s="11">
        <f t="shared" si="0"/>
        <v>38</v>
      </c>
      <c r="B42" s="21" t="s">
        <v>83</v>
      </c>
      <c r="C42" s="13" t="s">
        <v>18</v>
      </c>
      <c r="D42" s="7">
        <f>'MATERIAL LIMPEZA'!H43</f>
        <v>35</v>
      </c>
      <c r="E42" s="12">
        <f>'MATERIAL LIMPEZA'!J43</f>
        <v>4.7300000000000004</v>
      </c>
      <c r="F42" s="12">
        <f t="shared" si="1"/>
        <v>165.55</v>
      </c>
    </row>
    <row r="43" spans="1:6" ht="60" x14ac:dyDescent="0.25">
      <c r="A43" s="11">
        <f t="shared" si="0"/>
        <v>39</v>
      </c>
      <c r="B43" s="18" t="s">
        <v>37</v>
      </c>
      <c r="C43" s="1" t="s">
        <v>11</v>
      </c>
      <c r="D43" s="7">
        <f>'MATERIAL LIMPEZA'!H44</f>
        <v>3220</v>
      </c>
      <c r="E43" s="12">
        <f>'MATERIAL LIMPEZA'!J44</f>
        <v>12.63</v>
      </c>
      <c r="F43" s="12">
        <f t="shared" si="1"/>
        <v>40668.600000000006</v>
      </c>
    </row>
    <row r="44" spans="1:6" ht="24" x14ac:dyDescent="0.25">
      <c r="A44" s="11">
        <f t="shared" si="0"/>
        <v>40</v>
      </c>
      <c r="B44" s="18" t="s">
        <v>84</v>
      </c>
      <c r="C44" s="1" t="s">
        <v>11</v>
      </c>
      <c r="D44" s="7">
        <f>'MATERIAL LIMPEZA'!H45</f>
        <v>4570</v>
      </c>
      <c r="E44" s="12">
        <f>'MATERIAL LIMPEZA'!J45</f>
        <v>6.5</v>
      </c>
      <c r="F44" s="12">
        <f t="shared" si="1"/>
        <v>29705</v>
      </c>
    </row>
    <row r="45" spans="1:6" ht="24" x14ac:dyDescent="0.25">
      <c r="A45" s="11">
        <f t="shared" si="0"/>
        <v>41</v>
      </c>
      <c r="B45" s="18" t="s">
        <v>85</v>
      </c>
      <c r="C45" s="1" t="s">
        <v>11</v>
      </c>
      <c r="D45" s="7">
        <f>'MATERIAL LIMPEZA'!H46</f>
        <v>382</v>
      </c>
      <c r="E45" s="12">
        <f>'MATERIAL LIMPEZA'!J46</f>
        <v>11.08</v>
      </c>
      <c r="F45" s="12">
        <f t="shared" si="1"/>
        <v>4232.5600000000004</v>
      </c>
    </row>
    <row r="46" spans="1:6" ht="24" x14ac:dyDescent="0.25">
      <c r="A46" s="11">
        <f t="shared" si="0"/>
        <v>42</v>
      </c>
      <c r="B46" s="18" t="s">
        <v>86</v>
      </c>
      <c r="C46" s="1" t="s">
        <v>11</v>
      </c>
      <c r="D46" s="7">
        <f>'MATERIAL LIMPEZA'!H47</f>
        <v>362</v>
      </c>
      <c r="E46" s="12">
        <f>'MATERIAL LIMPEZA'!J47</f>
        <v>13.34</v>
      </c>
      <c r="F46" s="12">
        <f t="shared" si="1"/>
        <v>4829.08</v>
      </c>
    </row>
    <row r="47" spans="1:6" ht="24" x14ac:dyDescent="0.25">
      <c r="A47" s="11">
        <f t="shared" si="0"/>
        <v>43</v>
      </c>
      <c r="B47" s="18" t="s">
        <v>87</v>
      </c>
      <c r="C47" s="1" t="s">
        <v>11</v>
      </c>
      <c r="D47" s="7">
        <f>'MATERIAL LIMPEZA'!H48</f>
        <v>332</v>
      </c>
      <c r="E47" s="12">
        <f>'MATERIAL LIMPEZA'!J48</f>
        <v>83.93</v>
      </c>
      <c r="F47" s="12">
        <f t="shared" si="1"/>
        <v>27864.760000000002</v>
      </c>
    </row>
    <row r="48" spans="1:6" ht="24" x14ac:dyDescent="0.25">
      <c r="A48" s="11">
        <f t="shared" si="0"/>
        <v>44</v>
      </c>
      <c r="B48" s="18" t="s">
        <v>88</v>
      </c>
      <c r="C48" s="1" t="s">
        <v>11</v>
      </c>
      <c r="D48" s="7">
        <f>'MATERIAL LIMPEZA'!H49</f>
        <v>255</v>
      </c>
      <c r="E48" s="12">
        <f>'MATERIAL LIMPEZA'!J49</f>
        <v>142.18</v>
      </c>
      <c r="F48" s="12">
        <f t="shared" si="1"/>
        <v>36255.9</v>
      </c>
    </row>
    <row r="49" spans="1:6" ht="60" x14ac:dyDescent="0.25">
      <c r="A49" s="11">
        <f t="shared" si="0"/>
        <v>45</v>
      </c>
      <c r="B49" s="18" t="s">
        <v>89</v>
      </c>
      <c r="C49" s="1" t="s">
        <v>11</v>
      </c>
      <c r="D49" s="7">
        <f>'MATERIAL LIMPEZA'!H50</f>
        <v>1096</v>
      </c>
      <c r="E49" s="12">
        <f>'MATERIAL LIMPEZA'!J50</f>
        <v>6.65</v>
      </c>
      <c r="F49" s="12">
        <f t="shared" si="1"/>
        <v>7288.4000000000005</v>
      </c>
    </row>
    <row r="50" spans="1:6" ht="48" x14ac:dyDescent="0.25">
      <c r="A50" s="11">
        <f t="shared" si="0"/>
        <v>46</v>
      </c>
      <c r="B50" s="18" t="s">
        <v>90</v>
      </c>
      <c r="C50" s="1" t="s">
        <v>18</v>
      </c>
      <c r="D50" s="7">
        <f>'MATERIAL LIMPEZA'!H51</f>
        <v>610</v>
      </c>
      <c r="E50" s="12">
        <f>'MATERIAL LIMPEZA'!J51</f>
        <v>11.22</v>
      </c>
      <c r="F50" s="12">
        <f t="shared" si="1"/>
        <v>6844.2000000000007</v>
      </c>
    </row>
    <row r="51" spans="1:6" ht="72" x14ac:dyDescent="0.25">
      <c r="A51" s="11">
        <f t="shared" si="0"/>
        <v>47</v>
      </c>
      <c r="B51" s="18" t="s">
        <v>91</v>
      </c>
      <c r="C51" s="1" t="s">
        <v>11</v>
      </c>
      <c r="D51" s="7">
        <f>'MATERIAL LIMPEZA'!H52</f>
        <v>180</v>
      </c>
      <c r="E51" s="12">
        <f>'MATERIAL LIMPEZA'!J52</f>
        <v>231.67</v>
      </c>
      <c r="F51" s="12">
        <f t="shared" si="1"/>
        <v>41700.6</v>
      </c>
    </row>
    <row r="52" spans="1:6" ht="36" x14ac:dyDescent="0.25">
      <c r="A52" s="11">
        <f t="shared" si="0"/>
        <v>48</v>
      </c>
      <c r="B52" s="18" t="s">
        <v>92</v>
      </c>
      <c r="C52" s="31" t="s">
        <v>19</v>
      </c>
      <c r="D52" s="7">
        <f>'MATERIAL LIMPEZA'!H53</f>
        <v>20</v>
      </c>
      <c r="E52" s="12">
        <f>'MATERIAL LIMPEZA'!J53</f>
        <v>9.4600000000000009</v>
      </c>
      <c r="F52" s="12">
        <f t="shared" si="1"/>
        <v>189.20000000000002</v>
      </c>
    </row>
    <row r="53" spans="1:6" ht="24" x14ac:dyDescent="0.25">
      <c r="A53" s="11">
        <f t="shared" si="0"/>
        <v>49</v>
      </c>
      <c r="B53" s="18" t="s">
        <v>38</v>
      </c>
      <c r="C53" s="1" t="s">
        <v>11</v>
      </c>
      <c r="D53" s="7">
        <f>'MATERIAL LIMPEZA'!H54</f>
        <v>15720</v>
      </c>
      <c r="E53" s="12">
        <f>'MATERIAL LIMPEZA'!J54</f>
        <v>3.87</v>
      </c>
      <c r="F53" s="12">
        <f t="shared" si="1"/>
        <v>60836.4</v>
      </c>
    </row>
    <row r="54" spans="1:6" ht="60" x14ac:dyDescent="0.25">
      <c r="A54" s="11">
        <f t="shared" si="0"/>
        <v>50</v>
      </c>
      <c r="B54" s="18" t="s">
        <v>39</v>
      </c>
      <c r="C54" s="1" t="s">
        <v>11</v>
      </c>
      <c r="D54" s="7">
        <f>'MATERIAL LIMPEZA'!H55</f>
        <v>12010</v>
      </c>
      <c r="E54" s="12">
        <f>'MATERIAL LIMPEZA'!J55</f>
        <v>1.63</v>
      </c>
      <c r="F54" s="12">
        <f t="shared" si="1"/>
        <v>19576.3</v>
      </c>
    </row>
    <row r="55" spans="1:6" ht="36" x14ac:dyDescent="0.25">
      <c r="A55" s="11">
        <f t="shared" si="0"/>
        <v>51</v>
      </c>
      <c r="B55" s="18" t="s">
        <v>40</v>
      </c>
      <c r="C55" s="13" t="s">
        <v>11</v>
      </c>
      <c r="D55" s="7">
        <f>'MATERIAL LIMPEZA'!H56</f>
        <v>350</v>
      </c>
      <c r="E55" s="12">
        <f>'MATERIAL LIMPEZA'!J56</f>
        <v>7.65</v>
      </c>
      <c r="F55" s="12">
        <f t="shared" si="1"/>
        <v>2677.5</v>
      </c>
    </row>
    <row r="56" spans="1:6" ht="36" x14ac:dyDescent="0.25">
      <c r="A56" s="11">
        <f t="shared" si="0"/>
        <v>52</v>
      </c>
      <c r="B56" s="18" t="s">
        <v>93</v>
      </c>
      <c r="C56" s="1" t="s">
        <v>11</v>
      </c>
      <c r="D56" s="7">
        <f>'MATERIAL LIMPEZA'!H57</f>
        <v>6340</v>
      </c>
      <c r="E56" s="12">
        <f>'MATERIAL LIMPEZA'!J57</f>
        <v>4.91</v>
      </c>
      <c r="F56" s="12">
        <f t="shared" si="1"/>
        <v>31129.4</v>
      </c>
    </row>
    <row r="57" spans="1:6" ht="24" x14ac:dyDescent="0.25">
      <c r="A57" s="11">
        <f t="shared" si="0"/>
        <v>53</v>
      </c>
      <c r="B57" s="18" t="s">
        <v>41</v>
      </c>
      <c r="C57" s="1" t="s">
        <v>11</v>
      </c>
      <c r="D57" s="7">
        <f>'MATERIAL LIMPEZA'!H58</f>
        <v>7260</v>
      </c>
      <c r="E57" s="12">
        <f>'MATERIAL LIMPEZA'!J58</f>
        <v>4.3</v>
      </c>
      <c r="F57" s="12">
        <f t="shared" si="1"/>
        <v>31218</v>
      </c>
    </row>
    <row r="58" spans="1:6" ht="36" x14ac:dyDescent="0.25">
      <c r="A58" s="11">
        <f t="shared" si="0"/>
        <v>54</v>
      </c>
      <c r="B58" s="18" t="s">
        <v>94</v>
      </c>
      <c r="C58" s="1" t="s">
        <v>11</v>
      </c>
      <c r="D58" s="7">
        <f>'MATERIAL LIMPEZA'!H59</f>
        <v>960</v>
      </c>
      <c r="E58" s="12">
        <f>'MATERIAL LIMPEZA'!J59</f>
        <v>21.9</v>
      </c>
      <c r="F58" s="12">
        <f t="shared" si="1"/>
        <v>21024</v>
      </c>
    </row>
    <row r="59" spans="1:6" ht="36" x14ac:dyDescent="0.25">
      <c r="A59" s="11">
        <f t="shared" si="0"/>
        <v>55</v>
      </c>
      <c r="B59" s="18" t="s">
        <v>42</v>
      </c>
      <c r="C59" s="1" t="s">
        <v>20</v>
      </c>
      <c r="D59" s="7">
        <f>'MATERIAL LIMPEZA'!H60</f>
        <v>908</v>
      </c>
      <c r="E59" s="12">
        <f>'MATERIAL LIMPEZA'!J60</f>
        <v>84.38</v>
      </c>
      <c r="F59" s="12">
        <f t="shared" si="1"/>
        <v>76617.039999999994</v>
      </c>
    </row>
    <row r="60" spans="1:6" ht="36" x14ac:dyDescent="0.25">
      <c r="A60" s="11">
        <f t="shared" si="0"/>
        <v>56</v>
      </c>
      <c r="B60" s="18" t="s">
        <v>43</v>
      </c>
      <c r="C60" s="1" t="s">
        <v>18</v>
      </c>
      <c r="D60" s="7">
        <f>'MATERIAL LIMPEZA'!H61</f>
        <v>1000</v>
      </c>
      <c r="E60" s="12">
        <f>'MATERIAL LIMPEZA'!J61</f>
        <v>11.92</v>
      </c>
      <c r="F60" s="12">
        <f t="shared" si="1"/>
        <v>11920</v>
      </c>
    </row>
    <row r="61" spans="1:6" ht="24" x14ac:dyDescent="0.25">
      <c r="A61" s="11">
        <f t="shared" si="0"/>
        <v>57</v>
      </c>
      <c r="B61" s="18" t="s">
        <v>44</v>
      </c>
      <c r="C61" s="1" t="s">
        <v>20</v>
      </c>
      <c r="D61" s="7">
        <f>'MATERIAL LIMPEZA'!H62</f>
        <v>610</v>
      </c>
      <c r="E61" s="12">
        <f>'MATERIAL LIMPEZA'!J62</f>
        <v>42.03</v>
      </c>
      <c r="F61" s="12">
        <f t="shared" si="1"/>
        <v>25638.3</v>
      </c>
    </row>
    <row r="62" spans="1:6" x14ac:dyDescent="0.25">
      <c r="A62" s="11">
        <f t="shared" si="0"/>
        <v>58</v>
      </c>
      <c r="B62" s="18" t="s">
        <v>45</v>
      </c>
      <c r="C62" s="1" t="s">
        <v>11</v>
      </c>
      <c r="D62" s="7">
        <f>'MATERIAL LIMPEZA'!H63</f>
        <v>100</v>
      </c>
      <c r="E62" s="12">
        <f>'MATERIAL LIMPEZA'!J63</f>
        <v>5.13</v>
      </c>
      <c r="F62" s="12">
        <f t="shared" si="1"/>
        <v>513</v>
      </c>
    </row>
    <row r="63" spans="1:6" ht="36" x14ac:dyDescent="0.25">
      <c r="A63" s="11">
        <f t="shared" si="0"/>
        <v>59</v>
      </c>
      <c r="B63" s="18" t="s">
        <v>46</v>
      </c>
      <c r="C63" s="1" t="s">
        <v>11</v>
      </c>
      <c r="D63" s="7">
        <f>'MATERIAL LIMPEZA'!H64</f>
        <v>20</v>
      </c>
      <c r="E63" s="12">
        <f>'MATERIAL LIMPEZA'!J64</f>
        <v>9.11</v>
      </c>
      <c r="F63" s="12">
        <f t="shared" si="1"/>
        <v>182.2</v>
      </c>
    </row>
    <row r="64" spans="1:6" x14ac:dyDescent="0.25">
      <c r="A64" s="11">
        <f t="shared" si="0"/>
        <v>60</v>
      </c>
      <c r="B64" s="18" t="s">
        <v>47</v>
      </c>
      <c r="C64" s="1" t="s">
        <v>11</v>
      </c>
      <c r="D64" s="7">
        <f>'MATERIAL LIMPEZA'!H65</f>
        <v>3900</v>
      </c>
      <c r="E64" s="12">
        <f>'MATERIAL LIMPEZA'!J65</f>
        <v>2.46</v>
      </c>
      <c r="F64" s="12">
        <f t="shared" si="1"/>
        <v>9594</v>
      </c>
    </row>
    <row r="65" spans="1:6" ht="24" x14ac:dyDescent="0.25">
      <c r="A65" s="11">
        <f t="shared" si="0"/>
        <v>61</v>
      </c>
      <c r="B65" s="18" t="s">
        <v>48</v>
      </c>
      <c r="C65" s="1" t="s">
        <v>11</v>
      </c>
      <c r="D65" s="7">
        <f>'MATERIAL LIMPEZA'!H66</f>
        <v>1500</v>
      </c>
      <c r="E65" s="12">
        <f>'MATERIAL LIMPEZA'!J66</f>
        <v>11.66</v>
      </c>
      <c r="F65" s="12">
        <f t="shared" si="1"/>
        <v>17490</v>
      </c>
    </row>
    <row r="66" spans="1:6" ht="24" x14ac:dyDescent="0.25">
      <c r="A66" s="11">
        <f t="shared" si="0"/>
        <v>62</v>
      </c>
      <c r="B66" s="18" t="s">
        <v>95</v>
      </c>
      <c r="C66" s="1" t="s">
        <v>18</v>
      </c>
      <c r="D66" s="7">
        <f>'MATERIAL LIMPEZA'!H67</f>
        <v>610</v>
      </c>
      <c r="E66" s="12">
        <f>'MATERIAL LIMPEZA'!J67</f>
        <v>4.71</v>
      </c>
      <c r="F66" s="12">
        <f t="shared" si="1"/>
        <v>2873.1</v>
      </c>
    </row>
    <row r="67" spans="1:6" x14ac:dyDescent="0.25">
      <c r="A67" s="11">
        <f t="shared" si="0"/>
        <v>63</v>
      </c>
      <c r="B67" s="18" t="s">
        <v>96</v>
      </c>
      <c r="C67" s="1" t="s">
        <v>11</v>
      </c>
      <c r="D67" s="7">
        <f>'MATERIAL LIMPEZA'!H68</f>
        <v>235</v>
      </c>
      <c r="E67" s="12">
        <f>'MATERIAL LIMPEZA'!J68</f>
        <v>32.270000000000003</v>
      </c>
      <c r="F67" s="12">
        <f t="shared" si="1"/>
        <v>7583.4500000000007</v>
      </c>
    </row>
    <row r="68" spans="1:6" ht="24" x14ac:dyDescent="0.25">
      <c r="A68" s="11">
        <f t="shared" si="0"/>
        <v>64</v>
      </c>
      <c r="B68" s="21" t="s">
        <v>97</v>
      </c>
      <c r="C68" s="13" t="s">
        <v>11</v>
      </c>
      <c r="D68" s="7">
        <f>'MATERIAL LIMPEZA'!H69</f>
        <v>400</v>
      </c>
      <c r="E68" s="12">
        <f>'MATERIAL LIMPEZA'!J69</f>
        <v>6.52</v>
      </c>
      <c r="F68" s="12">
        <f t="shared" si="1"/>
        <v>2608</v>
      </c>
    </row>
    <row r="69" spans="1:6" ht="36" x14ac:dyDescent="0.25">
      <c r="A69" s="11">
        <f t="shared" si="0"/>
        <v>65</v>
      </c>
      <c r="B69" s="18" t="s">
        <v>49</v>
      </c>
      <c r="C69" s="1" t="s">
        <v>11</v>
      </c>
      <c r="D69" s="7">
        <f>'MATERIAL LIMPEZA'!H70</f>
        <v>795</v>
      </c>
      <c r="E69" s="12">
        <f>'MATERIAL LIMPEZA'!J70</f>
        <v>13.25</v>
      </c>
      <c r="F69" s="12">
        <f t="shared" ref="F69:F92" si="2">D69*E69</f>
        <v>10533.75</v>
      </c>
    </row>
    <row r="70" spans="1:6" ht="36" x14ac:dyDescent="0.25">
      <c r="A70" s="11">
        <f t="shared" ref="A70:A92" si="3">ROW(A66)</f>
        <v>66</v>
      </c>
      <c r="B70" s="18" t="s">
        <v>50</v>
      </c>
      <c r="C70" s="1" t="s">
        <v>18</v>
      </c>
      <c r="D70" s="7">
        <f>'MATERIAL LIMPEZA'!H71</f>
        <v>550</v>
      </c>
      <c r="E70" s="12">
        <f>'MATERIAL LIMPEZA'!J71</f>
        <v>6.39</v>
      </c>
      <c r="F70" s="12">
        <f t="shared" si="2"/>
        <v>3514.5</v>
      </c>
    </row>
    <row r="71" spans="1:6" ht="24" x14ac:dyDescent="0.25">
      <c r="A71" s="11">
        <f t="shared" si="3"/>
        <v>67</v>
      </c>
      <c r="B71" s="18" t="s">
        <v>51</v>
      </c>
      <c r="C71" s="1" t="s">
        <v>11</v>
      </c>
      <c r="D71" s="7">
        <f>'MATERIAL LIMPEZA'!H72</f>
        <v>18220</v>
      </c>
      <c r="E71" s="12">
        <f>'MATERIAL LIMPEZA'!J72</f>
        <v>3.71</v>
      </c>
      <c r="F71" s="12">
        <f t="shared" si="2"/>
        <v>67596.2</v>
      </c>
    </row>
    <row r="72" spans="1:6" ht="24" x14ac:dyDescent="0.25">
      <c r="A72" s="11">
        <f t="shared" si="3"/>
        <v>68</v>
      </c>
      <c r="B72" s="18" t="s">
        <v>52</v>
      </c>
      <c r="C72" s="1" t="s">
        <v>11</v>
      </c>
      <c r="D72" s="7">
        <f>'MATERIAL LIMPEZA'!H73</f>
        <v>3000</v>
      </c>
      <c r="E72" s="12">
        <f>'MATERIAL LIMPEZA'!J73</f>
        <v>2.4900000000000002</v>
      </c>
      <c r="F72" s="12">
        <f t="shared" si="2"/>
        <v>7470.0000000000009</v>
      </c>
    </row>
    <row r="73" spans="1:6" ht="48" x14ac:dyDescent="0.25">
      <c r="A73" s="11">
        <f t="shared" si="3"/>
        <v>69</v>
      </c>
      <c r="B73" s="18" t="s">
        <v>98</v>
      </c>
      <c r="C73" s="1" t="s">
        <v>11</v>
      </c>
      <c r="D73" s="7">
        <f>'MATERIAL LIMPEZA'!H74</f>
        <v>410</v>
      </c>
      <c r="E73" s="12">
        <f>'MATERIAL LIMPEZA'!J74</f>
        <v>26</v>
      </c>
      <c r="F73" s="12">
        <f t="shared" si="2"/>
        <v>10660</v>
      </c>
    </row>
    <row r="74" spans="1:6" ht="120" x14ac:dyDescent="0.25">
      <c r="A74" s="11">
        <f t="shared" si="3"/>
        <v>70</v>
      </c>
      <c r="B74" s="18" t="s">
        <v>53</v>
      </c>
      <c r="C74" s="1" t="s">
        <v>18</v>
      </c>
      <c r="D74" s="7">
        <f>'MATERIAL LIMPEZA'!H75</f>
        <v>2510</v>
      </c>
      <c r="E74" s="12">
        <f>'MATERIAL LIMPEZA'!J75</f>
        <v>15.49</v>
      </c>
      <c r="F74" s="12">
        <f t="shared" si="2"/>
        <v>38879.9</v>
      </c>
    </row>
    <row r="75" spans="1:6" ht="108" x14ac:dyDescent="0.25">
      <c r="A75" s="11">
        <f t="shared" si="3"/>
        <v>71</v>
      </c>
      <c r="B75" s="18" t="s">
        <v>99</v>
      </c>
      <c r="C75" s="1" t="s">
        <v>18</v>
      </c>
      <c r="D75" s="7">
        <f>'MATERIAL LIMPEZA'!H76</f>
        <v>1800</v>
      </c>
      <c r="E75" s="12">
        <f>'MATERIAL LIMPEZA'!J76</f>
        <v>14.82</v>
      </c>
      <c r="F75" s="12">
        <f t="shared" si="2"/>
        <v>26676</v>
      </c>
    </row>
    <row r="76" spans="1:6" ht="108" x14ac:dyDescent="0.25">
      <c r="A76" s="11">
        <f t="shared" si="3"/>
        <v>72</v>
      </c>
      <c r="B76" s="18" t="s">
        <v>100</v>
      </c>
      <c r="C76" s="1" t="s">
        <v>18</v>
      </c>
      <c r="D76" s="7">
        <f>'MATERIAL LIMPEZA'!H77</f>
        <v>1810</v>
      </c>
      <c r="E76" s="12">
        <f>'MATERIAL LIMPEZA'!J77</f>
        <v>13.13</v>
      </c>
      <c r="F76" s="12">
        <f t="shared" si="2"/>
        <v>23765.300000000003</v>
      </c>
    </row>
    <row r="77" spans="1:6" ht="108" x14ac:dyDescent="0.25">
      <c r="A77" s="11">
        <f t="shared" si="3"/>
        <v>73</v>
      </c>
      <c r="B77" s="18" t="s">
        <v>101</v>
      </c>
      <c r="C77" s="1" t="s">
        <v>18</v>
      </c>
      <c r="D77" s="7">
        <f>'MATERIAL LIMPEZA'!H78</f>
        <v>1405</v>
      </c>
      <c r="E77" s="12">
        <f>'MATERIAL LIMPEZA'!J78</f>
        <v>14.49</v>
      </c>
      <c r="F77" s="12">
        <f t="shared" si="2"/>
        <v>20358.45</v>
      </c>
    </row>
    <row r="78" spans="1:6" x14ac:dyDescent="0.25">
      <c r="A78" s="11">
        <f t="shared" si="3"/>
        <v>74</v>
      </c>
      <c r="B78" s="18" t="s">
        <v>54</v>
      </c>
      <c r="C78" s="31" t="s">
        <v>18</v>
      </c>
      <c r="D78" s="7">
        <f>'MATERIAL LIMPEZA'!H79</f>
        <v>100</v>
      </c>
      <c r="E78" s="12">
        <f>'MATERIAL LIMPEZA'!J79</f>
        <v>14.2</v>
      </c>
      <c r="F78" s="12">
        <f t="shared" si="2"/>
        <v>1420</v>
      </c>
    </row>
    <row r="79" spans="1:6" x14ac:dyDescent="0.25">
      <c r="A79" s="11">
        <f t="shared" si="3"/>
        <v>75</v>
      </c>
      <c r="B79" s="18" t="s">
        <v>55</v>
      </c>
      <c r="C79" s="31" t="s">
        <v>18</v>
      </c>
      <c r="D79" s="7">
        <f>'MATERIAL LIMPEZA'!H80</f>
        <v>100</v>
      </c>
      <c r="E79" s="12">
        <f>'MATERIAL LIMPEZA'!J80</f>
        <v>22.56</v>
      </c>
      <c r="F79" s="12">
        <f t="shared" si="2"/>
        <v>2256</v>
      </c>
    </row>
    <row r="80" spans="1:6" ht="24" x14ac:dyDescent="0.25">
      <c r="A80" s="11">
        <f t="shared" si="3"/>
        <v>76</v>
      </c>
      <c r="B80" s="18" t="s">
        <v>56</v>
      </c>
      <c r="C80" s="1" t="s">
        <v>18</v>
      </c>
      <c r="D80" s="7">
        <f>'MATERIAL LIMPEZA'!H81</f>
        <v>5000</v>
      </c>
      <c r="E80" s="12">
        <f>'MATERIAL LIMPEZA'!J81</f>
        <v>11.85</v>
      </c>
      <c r="F80" s="12">
        <f t="shared" si="2"/>
        <v>59250</v>
      </c>
    </row>
    <row r="81" spans="1:6" ht="72" x14ac:dyDescent="0.25">
      <c r="A81" s="11">
        <f t="shared" si="3"/>
        <v>77</v>
      </c>
      <c r="B81" s="18" t="s">
        <v>102</v>
      </c>
      <c r="C81" s="1" t="s">
        <v>11</v>
      </c>
      <c r="D81" s="7">
        <f>'MATERIAL LIMPEZA'!H82</f>
        <v>410</v>
      </c>
      <c r="E81" s="12">
        <f>'MATERIAL LIMPEZA'!J82</f>
        <v>8.69</v>
      </c>
      <c r="F81" s="12">
        <f t="shared" si="2"/>
        <v>3562.8999999999996</v>
      </c>
    </row>
    <row r="82" spans="1:6" ht="48" x14ac:dyDescent="0.25">
      <c r="A82" s="11">
        <f t="shared" si="3"/>
        <v>78</v>
      </c>
      <c r="B82" s="18" t="s">
        <v>103</v>
      </c>
      <c r="C82" s="31" t="s">
        <v>11</v>
      </c>
      <c r="D82" s="7">
        <f>'MATERIAL LIMPEZA'!H83</f>
        <v>1000</v>
      </c>
      <c r="E82" s="12">
        <f>'MATERIAL LIMPEZA'!J83</f>
        <v>25.15</v>
      </c>
      <c r="F82" s="12">
        <f t="shared" si="2"/>
        <v>25150</v>
      </c>
    </row>
    <row r="83" spans="1:6" ht="36" x14ac:dyDescent="0.25">
      <c r="A83" s="11">
        <f t="shared" si="3"/>
        <v>79</v>
      </c>
      <c r="B83" s="18" t="s">
        <v>104</v>
      </c>
      <c r="C83" s="1" t="s">
        <v>11</v>
      </c>
      <c r="D83" s="7">
        <f>'MATERIAL LIMPEZA'!H84</f>
        <v>1000</v>
      </c>
      <c r="E83" s="12">
        <f>'MATERIAL LIMPEZA'!J84</f>
        <v>14.15</v>
      </c>
      <c r="F83" s="12">
        <f t="shared" si="2"/>
        <v>14150</v>
      </c>
    </row>
    <row r="84" spans="1:6" ht="36" x14ac:dyDescent="0.25">
      <c r="A84" s="11">
        <f t="shared" si="3"/>
        <v>80</v>
      </c>
      <c r="B84" s="18" t="s">
        <v>57</v>
      </c>
      <c r="C84" s="1" t="s">
        <v>11</v>
      </c>
      <c r="D84" s="7">
        <f>'MATERIAL LIMPEZA'!H85</f>
        <v>100</v>
      </c>
      <c r="E84" s="12">
        <f>'MATERIAL LIMPEZA'!J85</f>
        <v>7.02</v>
      </c>
      <c r="F84" s="12">
        <f t="shared" si="2"/>
        <v>702</v>
      </c>
    </row>
    <row r="85" spans="1:6" ht="36" x14ac:dyDescent="0.25">
      <c r="A85" s="11">
        <f t="shared" si="3"/>
        <v>81</v>
      </c>
      <c r="B85" s="18" t="s">
        <v>58</v>
      </c>
      <c r="C85" s="1" t="s">
        <v>11</v>
      </c>
      <c r="D85" s="7">
        <f>'MATERIAL LIMPEZA'!H86</f>
        <v>180</v>
      </c>
      <c r="E85" s="12">
        <f>'MATERIAL LIMPEZA'!J86</f>
        <v>12.15</v>
      </c>
      <c r="F85" s="12">
        <f t="shared" si="2"/>
        <v>2187</v>
      </c>
    </row>
    <row r="86" spans="1:6" x14ac:dyDescent="0.25">
      <c r="A86" s="11">
        <f t="shared" si="3"/>
        <v>82</v>
      </c>
      <c r="B86" s="18" t="s">
        <v>105</v>
      </c>
      <c r="C86" s="1" t="s">
        <v>19</v>
      </c>
      <c r="D86" s="7">
        <f>'MATERIAL LIMPEZA'!H87</f>
        <v>2040</v>
      </c>
      <c r="E86" s="12">
        <f>'MATERIAL LIMPEZA'!J87</f>
        <v>8.36</v>
      </c>
      <c r="F86" s="12">
        <f t="shared" si="2"/>
        <v>17054.399999999998</v>
      </c>
    </row>
    <row r="87" spans="1:6" x14ac:dyDescent="0.25">
      <c r="A87" s="11">
        <f t="shared" si="3"/>
        <v>83</v>
      </c>
      <c r="B87" s="18" t="s">
        <v>106</v>
      </c>
      <c r="C87" s="1" t="s">
        <v>11</v>
      </c>
      <c r="D87" s="7">
        <f>'MATERIAL LIMPEZA'!H88</f>
        <v>900</v>
      </c>
      <c r="E87" s="12">
        <f>'MATERIAL LIMPEZA'!J88</f>
        <v>16.68</v>
      </c>
      <c r="F87" s="12">
        <f t="shared" si="2"/>
        <v>15012</v>
      </c>
    </row>
    <row r="88" spans="1:6" ht="36" x14ac:dyDescent="0.25">
      <c r="A88" s="11">
        <f t="shared" si="3"/>
        <v>84</v>
      </c>
      <c r="B88" s="18" t="s">
        <v>107</v>
      </c>
      <c r="C88" s="1" t="s">
        <v>11</v>
      </c>
      <c r="D88" s="7">
        <f>'MATERIAL LIMPEZA'!H89</f>
        <v>1320</v>
      </c>
      <c r="E88" s="12">
        <f>'MATERIAL LIMPEZA'!J89</f>
        <v>8.9</v>
      </c>
      <c r="F88" s="12">
        <f t="shared" si="2"/>
        <v>11748</v>
      </c>
    </row>
    <row r="89" spans="1:6" ht="48" x14ac:dyDescent="0.25">
      <c r="A89" s="11">
        <f t="shared" si="3"/>
        <v>85</v>
      </c>
      <c r="B89" s="18" t="s">
        <v>59</v>
      </c>
      <c r="C89" s="1" t="s">
        <v>11</v>
      </c>
      <c r="D89" s="7">
        <f>'MATERIAL LIMPEZA'!H90</f>
        <v>920</v>
      </c>
      <c r="E89" s="12">
        <f>'MATERIAL LIMPEZA'!J90</f>
        <v>7.75</v>
      </c>
      <c r="F89" s="12">
        <f t="shared" si="2"/>
        <v>7130</v>
      </c>
    </row>
    <row r="90" spans="1:6" ht="24" x14ac:dyDescent="0.25">
      <c r="A90" s="11">
        <f t="shared" si="3"/>
        <v>86</v>
      </c>
      <c r="B90" s="18" t="s">
        <v>108</v>
      </c>
      <c r="C90" s="1" t="s">
        <v>11</v>
      </c>
      <c r="D90" s="7">
        <f>'MATERIAL LIMPEZA'!H91</f>
        <v>450</v>
      </c>
      <c r="E90" s="12">
        <f>'MATERIAL LIMPEZA'!J91</f>
        <v>15.28</v>
      </c>
      <c r="F90" s="12">
        <f t="shared" si="2"/>
        <v>6876</v>
      </c>
    </row>
    <row r="91" spans="1:6" x14ac:dyDescent="0.25">
      <c r="A91" s="11">
        <f t="shared" si="3"/>
        <v>87</v>
      </c>
      <c r="B91" s="21" t="s">
        <v>109</v>
      </c>
      <c r="C91" s="1" t="s">
        <v>11</v>
      </c>
      <c r="D91" s="7">
        <f>'MATERIAL LIMPEZA'!H92</f>
        <v>4000</v>
      </c>
      <c r="E91" s="12">
        <f>'MATERIAL LIMPEZA'!J92</f>
        <v>13.92</v>
      </c>
      <c r="F91" s="12">
        <f t="shared" si="2"/>
        <v>55680</v>
      </c>
    </row>
    <row r="92" spans="1:6" ht="15.75" thickBot="1" x14ac:dyDescent="0.3">
      <c r="A92" s="11">
        <f t="shared" si="3"/>
        <v>88</v>
      </c>
      <c r="B92" s="22" t="s">
        <v>110</v>
      </c>
      <c r="C92" s="15" t="s">
        <v>11</v>
      </c>
      <c r="D92" s="7">
        <f>'MATERIAL LIMPEZA'!H93</f>
        <v>200</v>
      </c>
      <c r="E92" s="12">
        <f>'MATERIAL LIMPEZA'!J93</f>
        <v>22.78</v>
      </c>
      <c r="F92" s="12">
        <f t="shared" si="2"/>
        <v>4556</v>
      </c>
    </row>
    <row r="93" spans="1:6" ht="15.75" thickBot="1" x14ac:dyDescent="0.3">
      <c r="A93" s="54" t="s">
        <v>1</v>
      </c>
      <c r="B93" s="55"/>
      <c r="C93" s="55"/>
      <c r="D93" s="55"/>
      <c r="E93" s="55"/>
      <c r="F93" s="28">
        <f>SUM(F5:F92)</f>
        <v>1842582.9999999998</v>
      </c>
    </row>
  </sheetData>
  <mergeCells count="8">
    <mergeCell ref="A93:E93"/>
    <mergeCell ref="A1:F1"/>
    <mergeCell ref="A2:F2"/>
    <mergeCell ref="A3:A4"/>
    <mergeCell ref="B3:B4"/>
    <mergeCell ref="C3:C4"/>
    <mergeCell ref="D3:D4"/>
    <mergeCell ref="E3:F3"/>
  </mergeCells>
  <pageMargins left="0.511811024" right="0.511811024" top="0.78740157499999996" bottom="0.78740157499999996" header="0.31496062000000002" footer="0.31496062000000002"/>
  <pageSetup paperSize="9"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MATERIAL LIMPEZA</vt: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Licitação Camutanga</cp:lastModifiedBy>
  <cp:lastPrinted>2026-03-26T13:49:24Z</cp:lastPrinted>
  <dcterms:created xsi:type="dcterms:W3CDTF">2021-06-18T14:16:26Z</dcterms:created>
  <dcterms:modified xsi:type="dcterms:W3CDTF">2026-03-26T13:51:33Z</dcterms:modified>
</cp:coreProperties>
</file>